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6" i="1"/>
  <c r="B4"/>
  <c r="B26"/>
  <c r="B16"/>
  <c r="B68"/>
  <c r="C68"/>
  <c r="C34"/>
  <c r="C36"/>
  <c r="C40"/>
  <c r="C46"/>
  <c r="C51"/>
  <c r="C57"/>
  <c r="C62"/>
  <c r="C71"/>
  <c r="C73"/>
  <c r="C4"/>
  <c r="B62"/>
  <c r="B36"/>
  <c r="C16"/>
  <c r="C60"/>
  <c r="B57"/>
  <c r="D57"/>
  <c r="B40"/>
  <c r="D44"/>
  <c r="D21"/>
  <c r="B71"/>
  <c r="B60"/>
  <c r="B46"/>
  <c r="B73"/>
  <c r="D73"/>
  <c r="B51"/>
  <c r="D51"/>
  <c r="D54"/>
  <c r="D38"/>
  <c r="B34"/>
  <c r="D34"/>
  <c r="D31"/>
  <c r="D27"/>
  <c r="D72"/>
  <c r="D39"/>
  <c r="D50"/>
  <c r="D23"/>
  <c r="D22"/>
  <c r="D20"/>
  <c r="D19"/>
  <c r="D18"/>
  <c r="D17"/>
  <c r="D15"/>
  <c r="D14"/>
  <c r="D13"/>
  <c r="D12"/>
  <c r="D11"/>
  <c r="D10"/>
  <c r="D8"/>
  <c r="D6"/>
  <c r="D5"/>
  <c r="D75"/>
  <c r="D74"/>
  <c r="D70"/>
  <c r="D67"/>
  <c r="D66"/>
  <c r="D65"/>
  <c r="D64"/>
  <c r="D63"/>
  <c r="D61"/>
  <c r="D59"/>
  <c r="D58"/>
  <c r="D56"/>
  <c r="D55"/>
  <c r="D53"/>
  <c r="D52"/>
  <c r="D48"/>
  <c r="D32"/>
  <c r="D29"/>
  <c r="D28"/>
  <c r="D45"/>
  <c r="D43"/>
  <c r="D42"/>
  <c r="D41"/>
  <c r="D37"/>
  <c r="D35"/>
  <c r="D33"/>
  <c r="D7"/>
  <c r="D36"/>
  <c r="D68"/>
  <c r="D60"/>
  <c r="D40"/>
  <c r="D16"/>
  <c r="B76"/>
  <c r="D4"/>
  <c r="D62"/>
  <c r="D26"/>
  <c r="D71"/>
  <c r="C24"/>
  <c r="B24"/>
  <c r="C76"/>
  <c r="D76"/>
  <c r="D24"/>
</calcChain>
</file>

<file path=xl/sharedStrings.xml><?xml version="1.0" encoding="utf-8"?>
<sst xmlns="http://schemas.openxmlformats.org/spreadsheetml/2006/main" count="79" uniqueCount="79">
  <si>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</si>
  <si>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</si>
  <si>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</si>
  <si>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</si>
  <si>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</si>
  <si>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</si>
  <si>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</si>
  <si>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</si>
  <si>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</si>
  <si>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</si>
  <si>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</si>
  <si>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</si>
  <si>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</si>
  <si>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</si>
  <si>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</si>
  <si>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</si>
  <si>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</si>
  <si>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</si>
  <si>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</si>
  <si>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</si>
  <si>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</si>
  <si>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</si>
  <si>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</si>
  <si>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</si>
  <si>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</si>
  <si>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</si>
  <si>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</si>
  <si>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</si>
  <si>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</si>
  <si>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</si>
  <si>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</si>
  <si>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</si>
  <si>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</si>
  <si>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</si>
  <si>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</si>
  <si>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</si>
  <si>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</si>
  <si>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</si>
  <si>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</si>
  <si>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</si>
  <si>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</si>
  <si>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</si>
  <si>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</si>
  <si>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</si>
  <si>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</si>
  <si>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</si>
  <si>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</si>
  <si>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</si>
  <si>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</si>
  <si>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</si>
  <si>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</si>
  <si>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</si>
  <si>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</si>
  <si>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</si>
  <si>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</si>
  <si>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</si>
  <si>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</si>
  <si>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</si>
  <si>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</si>
  <si>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</si>
  <si>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</si>
  <si>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</si>
  <si>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</si>
  <si>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</si>
  <si>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</si>
  <si>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</si>
  <si>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</si>
  <si>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</si>
  <si>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</si>
  <si>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</si>
  <si>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</si>
  <si>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</si>
  <si>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</si>
  <si>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</si>
  <si>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</si>
  <si>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</si>
  <si>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</si>
  <si>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</si>
  <si>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Сведения по состоянию на 01.04.2018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</si>
</sst>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wrapText="1"/>
    </xf>
    <xf numFmtId="164" fontId="2" fillId="2" borderId="23" xfId="0" applyNumberFormat="1" applyFont="1" applyFill="1" applyBorder="1" applyAlignment="1">
      <alignment horizontal="center" wrapText="1"/>
    </xf>
    <xf numFmtId="164" fontId="2" fillId="0" borderId="23" xfId="0" applyNumberFormat="1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164" fontId="0" fillId="0" borderId="0" xfId="0" applyNumberFormat="1" applyFill="1" applyBorder="1"/>
    <xf numFmtId="0" fontId="6" fillId="0" borderId="0" xfId="0" applyFont="1" applyFill="1" applyBorder="1"/>
    <xf numFmtId="0" fontId="3" fillId="0" borderId="36" xfId="0" applyFont="1" applyFill="1" applyBorder="1" applyAlignment="1">
      <alignment horizontal="center" wrapText="1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8"/>
  <sheetViews>
    <sheetView tabSelected="1" zoomScale="115" zoomScaleNormal="115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65" customWidth="1"/>
    <col min="6" max="6" width="9.140625" style="65"/>
    <col min="7" max="7" width="7.7109375" style="65" customWidth="1"/>
    <col min="8" max="16384" width="9.140625" style="65"/>
  </cols>
  <sheetData>
    <row r="1" spans="1:5" ht="15.75" thickBot="1">
      <c r="A1" s="3" t="s">
        <v>78</v>
      </c>
    </row>
    <row r="2" spans="1:5" ht="48" thickBot="1">
      <c r="A2" s="67" t="s">
        <v>0</v>
      </c>
      <c r="B2" s="68" t="s">
        <v>31</v>
      </c>
      <c r="C2" s="68" t="s">
        <v>32</v>
      </c>
      <c r="D2" s="69" t="s">
        <v>1</v>
      </c>
    </row>
    <row r="3" spans="1:5" ht="16.5" thickBot="1">
      <c r="A3" s="76" t="s">
        <v>2</v>
      </c>
      <c r="B3" s="77"/>
      <c r="C3" s="77"/>
      <c r="D3" s="78"/>
    </row>
    <row r="4" spans="1:5" ht="16.5" thickBot="1">
      <c r="A4" s="44" t="s">
        <v>3</v>
      </c>
      <c r="B4" s="46">
        <f>SUM(B5:B15)</f>
        <v>78583.3</v>
      </c>
      <c r="C4" s="46">
        <f>SUM(C5:C15)</f>
        <v>17728.099999999999</v>
      </c>
      <c r="D4" s="24">
        <f>C4/B4*100</f>
        <v>22.559627808961952</v>
      </c>
      <c r="E4" s="66"/>
    </row>
    <row r="5" spans="1:5" ht="16.5" thickBot="1">
      <c r="A5" s="70" t="s">
        <v>4</v>
      </c>
      <c r="B5" s="5">
        <v>40954</v>
      </c>
      <c r="C5" s="5">
        <v>7793.8</v>
      </c>
      <c r="D5" s="71">
        <f>C5/B5*100</f>
        <v>19.0306197196855</v>
      </c>
    </row>
    <row r="6" spans="1:5" ht="32.25" thickBot="1">
      <c r="A6" s="70" t="s">
        <v>5</v>
      </c>
      <c r="B6" s="5">
        <v>248.9</v>
      </c>
      <c r="C6" s="5">
        <v>59.1</v>
      </c>
      <c r="D6" s="71">
        <f>C6/B6*100</f>
        <v>23.74447569304942</v>
      </c>
    </row>
    <row r="7" spans="1:5" ht="16.5" thickBot="1">
      <c r="A7" s="70" t="s">
        <v>6</v>
      </c>
      <c r="B7" s="5">
        <v>7949</v>
      </c>
      <c r="C7" s="5">
        <v>2427.1</v>
      </c>
      <c r="D7" s="71">
        <f t="shared" ref="D7:D76" si="0">C7/B7*100</f>
        <v>30.533400427726757</v>
      </c>
    </row>
    <row r="8" spans="1:5" ht="16.5" thickBot="1">
      <c r="A8" s="70" t="s">
        <v>7</v>
      </c>
      <c r="B8" s="5">
        <v>2100</v>
      </c>
      <c r="C8" s="5">
        <v>851</v>
      </c>
      <c r="D8" s="71">
        <f t="shared" si="0"/>
        <v>40.523809523809526</v>
      </c>
    </row>
    <row r="9" spans="1:5" ht="32.25" thickBot="1">
      <c r="A9" s="70" t="s">
        <v>71</v>
      </c>
      <c r="B9" s="5"/>
      <c r="C9" s="5"/>
      <c r="D9" s="71"/>
    </row>
    <row r="10" spans="1:5" ht="32.25" thickBot="1">
      <c r="A10" s="70" t="s">
        <v>8</v>
      </c>
      <c r="B10" s="5">
        <v>11200</v>
      </c>
      <c r="C10" s="5">
        <v>2524</v>
      </c>
      <c r="D10" s="71">
        <f t="shared" si="0"/>
        <v>22.535714285714288</v>
      </c>
    </row>
    <row r="11" spans="1:5" ht="16.5" thickBot="1">
      <c r="A11" s="70" t="s">
        <v>9</v>
      </c>
      <c r="B11" s="5">
        <v>200</v>
      </c>
      <c r="C11" s="5">
        <v>55.3</v>
      </c>
      <c r="D11" s="71">
        <f t="shared" si="0"/>
        <v>27.65</v>
      </c>
    </row>
    <row r="12" spans="1:5" ht="32.25" thickBot="1">
      <c r="A12" s="70" t="s">
        <v>10</v>
      </c>
      <c r="B12" s="5">
        <v>13981.4</v>
      </c>
      <c r="C12" s="7">
        <v>3160.3</v>
      </c>
      <c r="D12" s="71">
        <f t="shared" si="0"/>
        <v>22.603601928276142</v>
      </c>
    </row>
    <row r="13" spans="1:5" ht="32.25" thickBot="1">
      <c r="A13" s="70" t="s">
        <v>11</v>
      </c>
      <c r="B13" s="5">
        <v>1000</v>
      </c>
      <c r="C13" s="6">
        <v>286.3</v>
      </c>
      <c r="D13" s="71">
        <f t="shared" si="0"/>
        <v>28.63</v>
      </c>
    </row>
    <row r="14" spans="1:5" ht="16.5" thickBot="1">
      <c r="A14" s="70" t="s">
        <v>13</v>
      </c>
      <c r="B14" s="5">
        <v>850</v>
      </c>
      <c r="C14" s="6">
        <v>513.29999999999995</v>
      </c>
      <c r="D14" s="71">
        <f t="shared" si="0"/>
        <v>60.388235294117642</v>
      </c>
    </row>
    <row r="15" spans="1:5" ht="16.5" thickBot="1">
      <c r="A15" s="72" t="s">
        <v>12</v>
      </c>
      <c r="B15" s="42">
        <v>100</v>
      </c>
      <c r="C15" s="43">
        <v>57.9</v>
      </c>
      <c r="D15" s="31">
        <f t="shared" si="0"/>
        <v>57.9</v>
      </c>
    </row>
    <row r="16" spans="1:5" ht="16.5" thickBot="1">
      <c r="A16" s="44" t="s">
        <v>14</v>
      </c>
      <c r="B16" s="45">
        <f>B17+B18+B19+B20+B21</f>
        <v>745313.4</v>
      </c>
      <c r="C16" s="46">
        <f>SUM(C17:C23)</f>
        <v>169435.30000000002</v>
      </c>
      <c r="D16" s="24">
        <f t="shared" si="0"/>
        <v>22.733429990658966</v>
      </c>
    </row>
    <row r="17" spans="1:11" ht="32.25" thickBot="1">
      <c r="A17" s="70" t="s">
        <v>15</v>
      </c>
      <c r="B17" s="10">
        <v>280012.5</v>
      </c>
      <c r="C17" s="5">
        <v>76504.399999999994</v>
      </c>
      <c r="D17" s="71">
        <f t="shared" si="0"/>
        <v>27.321780277666175</v>
      </c>
      <c r="E17" s="74"/>
    </row>
    <row r="18" spans="1:11" ht="48" thickBot="1">
      <c r="A18" s="70" t="s">
        <v>16</v>
      </c>
      <c r="B18" s="10">
        <v>42906.8</v>
      </c>
      <c r="C18" s="5">
        <v>6946.5</v>
      </c>
      <c r="D18" s="71">
        <f t="shared" si="0"/>
        <v>16.189741486197992</v>
      </c>
    </row>
    <row r="19" spans="1:11" ht="32.25" thickBot="1">
      <c r="A19" s="70" t="s">
        <v>17</v>
      </c>
      <c r="B19" s="10">
        <v>420599.7</v>
      </c>
      <c r="C19" s="5">
        <v>84856.3</v>
      </c>
      <c r="D19" s="71">
        <f t="shared" si="0"/>
        <v>20.175073829106395</v>
      </c>
    </row>
    <row r="20" spans="1:11" ht="16.5" thickBot="1">
      <c r="A20" s="70" t="s">
        <v>18</v>
      </c>
      <c r="B20" s="10">
        <v>1794.4</v>
      </c>
      <c r="C20" s="7">
        <v>464.9</v>
      </c>
      <c r="D20" s="71">
        <f t="shared" si="0"/>
        <v>25.9083816317432</v>
      </c>
    </row>
    <row r="21" spans="1:11" ht="16.5" thickBot="1">
      <c r="A21" s="70" t="s">
        <v>70</v>
      </c>
      <c r="B21" s="10">
        <v>0</v>
      </c>
      <c r="C21" s="64">
        <v>0</v>
      </c>
      <c r="D21" s="71" t="e">
        <f t="shared" si="0"/>
        <v>#DIV/0!</v>
      </c>
    </row>
    <row r="22" spans="1:11" ht="63.75" thickBot="1">
      <c r="A22" s="70" t="s">
        <v>19</v>
      </c>
      <c r="B22" s="10">
        <v>2919.8</v>
      </c>
      <c r="C22" s="6">
        <v>2937.1</v>
      </c>
      <c r="D22" s="71">
        <f t="shared" si="0"/>
        <v>100.59250633605042</v>
      </c>
    </row>
    <row r="23" spans="1:11" ht="48" thickBot="1">
      <c r="A23" s="70" t="s">
        <v>20</v>
      </c>
      <c r="B23" s="10">
        <v>-2263.5</v>
      </c>
      <c r="C23" s="5">
        <v>-2273.9</v>
      </c>
      <c r="D23" s="71">
        <f t="shared" si="0"/>
        <v>100.45946542964437</v>
      </c>
      <c r="E23" s="74"/>
    </row>
    <row r="24" spans="1:11" ht="16.5" thickBot="1">
      <c r="A24" s="73" t="s">
        <v>21</v>
      </c>
      <c r="B24" s="11">
        <f>B4+B16+B22+B23</f>
        <v>824553.00000000012</v>
      </c>
      <c r="C24" s="9">
        <f>C4+C16</f>
        <v>187163.40000000002</v>
      </c>
      <c r="D24" s="71">
        <f t="shared" si="0"/>
        <v>22.698771334286576</v>
      </c>
      <c r="E24" s="74"/>
    </row>
    <row r="25" spans="1:11" ht="16.5" thickBot="1">
      <c r="A25" s="76" t="s">
        <v>69</v>
      </c>
      <c r="B25" s="77"/>
      <c r="C25" s="77"/>
      <c r="D25" s="78"/>
      <c r="E25" s="75"/>
      <c r="F25" s="75"/>
      <c r="G25" s="75"/>
      <c r="H25" s="75"/>
      <c r="I25" s="75"/>
      <c r="J25" s="75"/>
      <c r="K25" s="75"/>
    </row>
    <row r="26" spans="1:11" ht="16.5" thickBot="1">
      <c r="A26" s="21" t="s">
        <v>33</v>
      </c>
      <c r="B26" s="22">
        <f>B27+B28+B29+B30+B31+B32+B33</f>
        <v>62822</v>
      </c>
      <c r="C26" s="23">
        <f>C27+C28+C29+C31+E2934+C33</f>
        <v>12746.8</v>
      </c>
      <c r="D26" s="24">
        <f t="shared" si="0"/>
        <v>20.290344146954887</v>
      </c>
      <c r="E26" s="75"/>
      <c r="F26" s="75"/>
      <c r="G26" s="75"/>
      <c r="H26" s="75"/>
      <c r="I26" s="75"/>
      <c r="J26" s="75"/>
      <c r="K26" s="75"/>
    </row>
    <row r="27" spans="1:11" ht="47.25">
      <c r="A27" s="17" t="s">
        <v>34</v>
      </c>
      <c r="B27" s="18">
        <v>940.5</v>
      </c>
      <c r="C27" s="19">
        <v>203</v>
      </c>
      <c r="D27" s="20">
        <f t="shared" si="0"/>
        <v>21.584263689526846</v>
      </c>
    </row>
    <row r="28" spans="1:11" ht="63">
      <c r="A28" s="12" t="s">
        <v>35</v>
      </c>
      <c r="B28" s="13">
        <v>901.2</v>
      </c>
      <c r="C28" s="15">
        <v>173.5</v>
      </c>
      <c r="D28" s="14">
        <f t="shared" si="0"/>
        <v>19.252108300044384</v>
      </c>
    </row>
    <row r="29" spans="1:11" ht="63">
      <c r="A29" s="12" t="s">
        <v>36</v>
      </c>
      <c r="B29" s="13">
        <v>15663.3</v>
      </c>
      <c r="C29" s="15">
        <v>3838.3</v>
      </c>
      <c r="D29" s="14">
        <f t="shared" si="0"/>
        <v>24.505053213562917</v>
      </c>
    </row>
    <row r="30" spans="1:11" ht="15.75">
      <c r="A30" s="12" t="s">
        <v>76</v>
      </c>
      <c r="B30" s="13">
        <v>26.7</v>
      </c>
      <c r="C30" s="15"/>
      <c r="D30" s="14"/>
    </row>
    <row r="31" spans="1:11" ht="47.25">
      <c r="A31" s="12" t="s">
        <v>37</v>
      </c>
      <c r="B31" s="13">
        <v>7008.1</v>
      </c>
      <c r="C31" s="15">
        <v>1632</v>
      </c>
      <c r="D31" s="14">
        <f t="shared" si="0"/>
        <v>23.287338936373626</v>
      </c>
    </row>
    <row r="32" spans="1:11" ht="15.75">
      <c r="A32" s="12" t="s">
        <v>38</v>
      </c>
      <c r="B32" s="13">
        <v>779.1</v>
      </c>
      <c r="C32" s="15"/>
      <c r="D32" s="14">
        <f t="shared" si="0"/>
        <v>0</v>
      </c>
    </row>
    <row r="33" spans="1:4" ht="16.5" thickBot="1">
      <c r="A33" s="25" t="s">
        <v>39</v>
      </c>
      <c r="B33" s="26">
        <v>37503.1</v>
      </c>
      <c r="C33" s="27">
        <v>6900</v>
      </c>
      <c r="D33" s="28">
        <f t="shared" si="0"/>
        <v>18.398479059064453</v>
      </c>
    </row>
    <row r="34" spans="1:4" ht="16.5" thickBot="1">
      <c r="A34" s="21" t="s">
        <v>22</v>
      </c>
      <c r="B34" s="22">
        <f>B35</f>
        <v>1163.5999999999999</v>
      </c>
      <c r="C34" s="23">
        <f>C35</f>
        <v>290.89999999999998</v>
      </c>
      <c r="D34" s="24">
        <f t="shared" si="0"/>
        <v>25</v>
      </c>
    </row>
    <row r="35" spans="1:4" ht="16.5" thickBot="1">
      <c r="A35" s="29" t="s">
        <v>40</v>
      </c>
      <c r="B35" s="1">
        <v>1163.5999999999999</v>
      </c>
      <c r="C35" s="30">
        <v>290.89999999999998</v>
      </c>
      <c r="D35" s="31">
        <f t="shared" si="0"/>
        <v>25</v>
      </c>
    </row>
    <row r="36" spans="1:4" ht="32.25" thickBot="1">
      <c r="A36" s="21" t="s">
        <v>23</v>
      </c>
      <c r="B36" s="22">
        <f>B37+B38+B39</f>
        <v>3664.2999999999997</v>
      </c>
      <c r="C36" s="23">
        <f>C37+C38+C39</f>
        <v>385.2</v>
      </c>
      <c r="D36" s="24">
        <f t="shared" si="0"/>
        <v>10.512239718363672</v>
      </c>
    </row>
    <row r="37" spans="1:4" ht="47.25">
      <c r="A37" s="17" t="s">
        <v>41</v>
      </c>
      <c r="B37" s="18">
        <v>3115.2</v>
      </c>
      <c r="C37" s="19">
        <v>385.2</v>
      </c>
      <c r="D37" s="20">
        <f t="shared" si="0"/>
        <v>12.365177195685671</v>
      </c>
    </row>
    <row r="38" spans="1:4" ht="15.75">
      <c r="A38" s="12" t="s">
        <v>68</v>
      </c>
      <c r="B38" s="13">
        <v>474.1</v>
      </c>
      <c r="C38" s="15"/>
      <c r="D38" s="14">
        <f t="shared" si="0"/>
        <v>0</v>
      </c>
    </row>
    <row r="39" spans="1:4" ht="33" customHeight="1" thickBot="1">
      <c r="A39" s="25" t="s">
        <v>65</v>
      </c>
      <c r="B39" s="26">
        <v>75</v>
      </c>
      <c r="C39" s="27">
        <v>0</v>
      </c>
      <c r="D39" s="28">
        <f t="shared" si="0"/>
        <v>0</v>
      </c>
    </row>
    <row r="40" spans="1:4" ht="16.5" thickBot="1">
      <c r="A40" s="21" t="s">
        <v>24</v>
      </c>
      <c r="B40" s="22">
        <f>B41+B42+B43+B45+B44</f>
        <v>38204.399999999994</v>
      </c>
      <c r="C40" s="23">
        <f>C41+C42+C43+C45+C44</f>
        <v>4121.8999999999996</v>
      </c>
      <c r="D40" s="24">
        <f t="shared" si="0"/>
        <v>10.78907141585786</v>
      </c>
    </row>
    <row r="41" spans="1:4" ht="15.75">
      <c r="A41" s="17" t="s">
        <v>42</v>
      </c>
      <c r="B41" s="18">
        <v>3599.3</v>
      </c>
      <c r="C41" s="19">
        <v>669.2</v>
      </c>
      <c r="D41" s="20">
        <f t="shared" si="0"/>
        <v>18.592504098019059</v>
      </c>
    </row>
    <row r="42" spans="1:4" ht="15.75">
      <c r="A42" s="12" t="s">
        <v>43</v>
      </c>
      <c r="B42" s="13">
        <v>15535</v>
      </c>
      <c r="C42" s="15">
        <v>3452.7</v>
      </c>
      <c r="D42" s="14">
        <f t="shared" si="0"/>
        <v>22.225297714837463</v>
      </c>
    </row>
    <row r="43" spans="1:4" ht="15.75">
      <c r="A43" s="12" t="s">
        <v>44</v>
      </c>
      <c r="B43" s="13">
        <v>18779.400000000001</v>
      </c>
      <c r="C43" s="15"/>
      <c r="D43" s="14">
        <f t="shared" si="0"/>
        <v>0</v>
      </c>
    </row>
    <row r="44" spans="1:4" ht="15.75">
      <c r="A44" s="25" t="s">
        <v>75</v>
      </c>
      <c r="B44" s="26">
        <v>0</v>
      </c>
      <c r="C44" s="27"/>
      <c r="D44" s="28" t="e">
        <f t="shared" si="0"/>
        <v>#DIV/0!</v>
      </c>
    </row>
    <row r="45" spans="1:4" ht="16.5" thickBot="1">
      <c r="A45" s="25" t="s">
        <v>45</v>
      </c>
      <c r="B45" s="26">
        <v>290.7</v>
      </c>
      <c r="C45" s="27"/>
      <c r="D45" s="28">
        <f t="shared" si="0"/>
        <v>0</v>
      </c>
    </row>
    <row r="46" spans="1:4" ht="16.5" thickBot="1">
      <c r="A46" s="21" t="s">
        <v>25</v>
      </c>
      <c r="B46" s="37">
        <f>B48+B50+B47+B49</f>
        <v>9197.7999999999993</v>
      </c>
      <c r="C46" s="38">
        <f>C48+C50+C47+C49</f>
        <v>1980.7</v>
      </c>
      <c r="D46" s="24">
        <v>0</v>
      </c>
    </row>
    <row r="47" spans="1:4" ht="15.75">
      <c r="A47" s="57" t="s">
        <v>73</v>
      </c>
      <c r="B47" s="62">
        <v>36</v>
      </c>
      <c r="C47" s="39"/>
      <c r="D47" s="54"/>
    </row>
    <row r="48" spans="1:4" ht="15.75">
      <c r="A48" s="12" t="s">
        <v>46</v>
      </c>
      <c r="B48" s="13">
        <v>9161.7999999999993</v>
      </c>
      <c r="C48" s="16">
        <v>1980.7</v>
      </c>
      <c r="D48" s="61">
        <f t="shared" si="0"/>
        <v>21.619114147874875</v>
      </c>
    </row>
    <row r="49" spans="1:4" ht="15.75">
      <c r="A49" s="25" t="s">
        <v>74</v>
      </c>
      <c r="B49" s="26">
        <v>0</v>
      </c>
      <c r="C49" s="32"/>
      <c r="D49" s="63"/>
    </row>
    <row r="50" spans="1:4" ht="32.25" thickBot="1">
      <c r="A50" s="51" t="s">
        <v>64</v>
      </c>
      <c r="B50" s="26">
        <v>0</v>
      </c>
      <c r="C50" s="53"/>
      <c r="D50" s="55" t="e">
        <f t="shared" si="0"/>
        <v>#DIV/0!</v>
      </c>
    </row>
    <row r="51" spans="1:4" ht="16.5" thickBot="1">
      <c r="A51" s="21" t="s">
        <v>26</v>
      </c>
      <c r="B51" s="58">
        <f>B52+B53+B54+B55+B56</f>
        <v>489615.39999999997</v>
      </c>
      <c r="C51" s="41">
        <f>C52+C53+C55+C56+C54</f>
        <v>98065.700000000012</v>
      </c>
      <c r="D51" s="40">
        <f t="shared" si="0"/>
        <v>20.029128985730434</v>
      </c>
    </row>
    <row r="52" spans="1:4" ht="15.75">
      <c r="A52" s="17" t="s">
        <v>47</v>
      </c>
      <c r="B52" s="18">
        <v>103146</v>
      </c>
      <c r="C52" s="59">
        <v>19005.3</v>
      </c>
      <c r="D52" s="60">
        <f t="shared" si="0"/>
        <v>18.425629689954047</v>
      </c>
    </row>
    <row r="53" spans="1:4" ht="15.75">
      <c r="A53" s="12" t="s">
        <v>48</v>
      </c>
      <c r="B53" s="13">
        <v>342814.1</v>
      </c>
      <c r="C53" s="16">
        <v>69993.7</v>
      </c>
      <c r="D53" s="61">
        <f t="shared" si="0"/>
        <v>20.417392400137569</v>
      </c>
    </row>
    <row r="54" spans="1:4" ht="15.75">
      <c r="A54" s="12" t="s">
        <v>72</v>
      </c>
      <c r="B54" s="13">
        <v>17145.5</v>
      </c>
      <c r="C54" s="16">
        <v>3992.1</v>
      </c>
      <c r="D54" s="61">
        <f t="shared" si="0"/>
        <v>23.283660435682833</v>
      </c>
    </row>
    <row r="55" spans="1:4" ht="15.75">
      <c r="A55" s="12" t="s">
        <v>49</v>
      </c>
      <c r="B55" s="13">
        <v>5188.7</v>
      </c>
      <c r="C55" s="16">
        <v>515</v>
      </c>
      <c r="D55" s="61">
        <f t="shared" si="0"/>
        <v>9.9254148437951706</v>
      </c>
    </row>
    <row r="56" spans="1:4" ht="16.5" thickBot="1">
      <c r="A56" s="51" t="s">
        <v>50</v>
      </c>
      <c r="B56" s="26">
        <v>21321.1</v>
      </c>
      <c r="C56" s="53">
        <v>4559.6000000000004</v>
      </c>
      <c r="D56" s="55">
        <f t="shared" si="0"/>
        <v>21.385388183536499</v>
      </c>
    </row>
    <row r="57" spans="1:4" ht="16.5" thickBot="1">
      <c r="A57" s="21" t="s">
        <v>27</v>
      </c>
      <c r="B57" s="22">
        <f>B58+B59</f>
        <v>59354.6</v>
      </c>
      <c r="C57" s="23">
        <f>C58+C59</f>
        <v>15735.3</v>
      </c>
      <c r="D57" s="24">
        <f t="shared" si="0"/>
        <v>26.510666401593134</v>
      </c>
    </row>
    <row r="58" spans="1:4" ht="15.75">
      <c r="A58" s="17" t="s">
        <v>51</v>
      </c>
      <c r="B58" s="18">
        <v>57872.4</v>
      </c>
      <c r="C58" s="33">
        <v>15468.9</v>
      </c>
      <c r="D58" s="20">
        <f t="shared" si="0"/>
        <v>26.729321749227609</v>
      </c>
    </row>
    <row r="59" spans="1:4" ht="16.5" thickBot="1">
      <c r="A59" s="25" t="s">
        <v>52</v>
      </c>
      <c r="B59" s="26">
        <v>1482.2</v>
      </c>
      <c r="C59" s="32">
        <v>266.39999999999998</v>
      </c>
      <c r="D59" s="28">
        <f t="shared" si="0"/>
        <v>17.973282957765484</v>
      </c>
    </row>
    <row r="60" spans="1:4" ht="16.5" thickBot="1">
      <c r="A60" s="21" t="s">
        <v>28</v>
      </c>
      <c r="B60" s="22">
        <f>B61</f>
        <v>53.8</v>
      </c>
      <c r="C60" s="23">
        <f>C61</f>
        <v>0</v>
      </c>
      <c r="D60" s="24">
        <f t="shared" si="0"/>
        <v>0</v>
      </c>
    </row>
    <row r="61" spans="1:4" ht="16.5" thickBot="1">
      <c r="A61" s="29" t="s">
        <v>53</v>
      </c>
      <c r="B61" s="1">
        <v>53.8</v>
      </c>
      <c r="C61" s="34"/>
      <c r="D61" s="31">
        <f t="shared" si="0"/>
        <v>0</v>
      </c>
    </row>
    <row r="62" spans="1:4" ht="16.5" thickBot="1">
      <c r="A62" s="21" t="s">
        <v>29</v>
      </c>
      <c r="B62" s="22">
        <f>B63+B64+B65+B66+B67</f>
        <v>66826.100000000006</v>
      </c>
      <c r="C62" s="23">
        <f>C63+C64+C65+C66+C67</f>
        <v>13680.8</v>
      </c>
      <c r="D62" s="24">
        <f t="shared" si="0"/>
        <v>20.472240636517768</v>
      </c>
    </row>
    <row r="63" spans="1:4" ht="15.75">
      <c r="A63" s="17" t="s">
        <v>54</v>
      </c>
      <c r="B63" s="18">
        <v>780</v>
      </c>
      <c r="C63" s="33">
        <v>225</v>
      </c>
      <c r="D63" s="20">
        <f t="shared" si="0"/>
        <v>28.846153846153843</v>
      </c>
    </row>
    <row r="64" spans="1:4" ht="15.75">
      <c r="A64" s="12" t="s">
        <v>55</v>
      </c>
      <c r="B64" s="13">
        <v>27314.799999999999</v>
      </c>
      <c r="C64" s="16">
        <v>6381.3</v>
      </c>
      <c r="D64" s="14">
        <f t="shared" si="0"/>
        <v>23.362060128574985</v>
      </c>
    </row>
    <row r="65" spans="1:4" ht="15.75">
      <c r="A65" s="12" t="s">
        <v>56</v>
      </c>
      <c r="B65" s="13">
        <v>24221.8</v>
      </c>
      <c r="C65" s="16">
        <v>5306</v>
      </c>
      <c r="D65" s="14">
        <f t="shared" si="0"/>
        <v>21.905886432882777</v>
      </c>
    </row>
    <row r="66" spans="1:4" ht="15.75">
      <c r="A66" s="12" t="s">
        <v>57</v>
      </c>
      <c r="B66" s="13">
        <v>6987</v>
      </c>
      <c r="C66" s="16">
        <v>316.10000000000002</v>
      </c>
      <c r="D66" s="14">
        <f t="shared" si="0"/>
        <v>4.5241162158293973</v>
      </c>
    </row>
    <row r="67" spans="1:4" ht="16.5" thickBot="1">
      <c r="A67" s="25" t="s">
        <v>58</v>
      </c>
      <c r="B67" s="26">
        <v>7522.5</v>
      </c>
      <c r="C67" s="32">
        <v>1452.4</v>
      </c>
      <c r="D67" s="28">
        <f t="shared" si="0"/>
        <v>19.307411100033235</v>
      </c>
    </row>
    <row r="68" spans="1:4" ht="16.5" thickBot="1">
      <c r="A68" s="21" t="s">
        <v>30</v>
      </c>
      <c r="B68" s="22">
        <f>B70+B69</f>
        <v>9026.2000000000007</v>
      </c>
      <c r="C68" s="23">
        <f>C69+C70</f>
        <v>1893.2</v>
      </c>
      <c r="D68" s="24">
        <f t="shared" si="0"/>
        <v>20.974496465843874</v>
      </c>
    </row>
    <row r="69" spans="1:4" ht="15.75">
      <c r="A69" s="57" t="s">
        <v>77</v>
      </c>
      <c r="B69" s="56">
        <v>8326.2000000000007</v>
      </c>
      <c r="C69" s="56">
        <v>1893.2</v>
      </c>
      <c r="D69" s="54"/>
    </row>
    <row r="70" spans="1:4" ht="16.5" thickBot="1">
      <c r="A70" s="51" t="s">
        <v>59</v>
      </c>
      <c r="B70" s="52">
        <v>700</v>
      </c>
      <c r="C70" s="53"/>
      <c r="D70" s="55">
        <f t="shared" si="0"/>
        <v>0</v>
      </c>
    </row>
    <row r="71" spans="1:4" ht="28.5" customHeight="1" thickBot="1">
      <c r="A71" s="47" t="s">
        <v>66</v>
      </c>
      <c r="B71" s="48">
        <f>B72</f>
        <v>2</v>
      </c>
      <c r="C71" s="49">
        <f>C72</f>
        <v>1.3</v>
      </c>
      <c r="D71" s="50">
        <f t="shared" si="0"/>
        <v>65</v>
      </c>
    </row>
    <row r="72" spans="1:4" ht="30" customHeight="1" thickBot="1">
      <c r="A72" s="29" t="s">
        <v>67</v>
      </c>
      <c r="B72" s="1">
        <v>2</v>
      </c>
      <c r="C72" s="34">
        <v>1.3</v>
      </c>
      <c r="D72" s="31">
        <f t="shared" si="0"/>
        <v>65</v>
      </c>
    </row>
    <row r="73" spans="1:4" ht="48" thickBot="1">
      <c r="A73" s="21" t="s">
        <v>60</v>
      </c>
      <c r="B73" s="22">
        <f>B74+B75</f>
        <v>86149.6</v>
      </c>
      <c r="C73" s="23">
        <f>C74+C75</f>
        <v>23251.4</v>
      </c>
      <c r="D73" s="24">
        <f t="shared" si="0"/>
        <v>26.989562342715463</v>
      </c>
    </row>
    <row r="74" spans="1:4" ht="47.25">
      <c r="A74" s="17" t="s">
        <v>61</v>
      </c>
      <c r="B74" s="18">
        <v>56086.6</v>
      </c>
      <c r="C74" s="33">
        <v>14697.5</v>
      </c>
      <c r="D74" s="20">
        <f t="shared" si="0"/>
        <v>26.205011535732243</v>
      </c>
    </row>
    <row r="75" spans="1:4" ht="16.5" thickBot="1">
      <c r="A75" s="25" t="s">
        <v>62</v>
      </c>
      <c r="B75" s="26">
        <v>30063</v>
      </c>
      <c r="C75" s="32">
        <v>8553.9</v>
      </c>
      <c r="D75" s="28">
        <f t="shared" si="0"/>
        <v>28.45324817882447</v>
      </c>
    </row>
    <row r="76" spans="1:4" ht="16.5" thickBot="1">
      <c r="A76" s="21" t="s">
        <v>63</v>
      </c>
      <c r="B76" s="35">
        <f>B26+B34+B36+B40+B46+B51+B57+B60+B62+B68+B71+B73</f>
        <v>826079.79999999993</v>
      </c>
      <c r="C76" s="36">
        <f>C26+C34+C36+C40+C46+C51+C57+C60+C62+C68+C73+C71</f>
        <v>172153.19999999998</v>
      </c>
      <c r="D76" s="24">
        <f t="shared" si="0"/>
        <v>20.839778433027899</v>
      </c>
    </row>
    <row r="77" spans="1:4" ht="15.75">
      <c r="B77" s="1"/>
      <c r="C77" s="2"/>
    </row>
    <row r="78" spans="1:4">
      <c r="B78" s="8"/>
      <c r="C78" s="8"/>
    </row>
  </sheetData>
  <mergeCells count="2">
    <mergeCell ref="A3:D3"/>
    <mergeCell ref="A25:D25"/>
  </mergeCells>
  <phoneticPr fontId="4" type="noConversion"/>
  <pageMargins left="0.75" right="0.75" top="0.66" bottom="0.28000000000000003" header="0.5" footer="0.17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2018-07-04T06:49:14Z</cp:lastPrinted>
  <dcterms:created xsi:type="dcterms:W3CDTF">2015-03-17T06:24:35Z</dcterms:created>
  <dcterms:modified xsi:type="dcterms:W3CDTF">2018-07-04T06:49:22Z</dcterms:modified>
</cp:coreProperties>
</file>