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69" i="1"/>
  <c r="B40"/>
  <c r="B4"/>
  <c r="B26"/>
  <c r="C26"/>
  <c r="D26" s="1"/>
  <c r="B16"/>
  <c r="B69"/>
  <c r="C34"/>
  <c r="C36"/>
  <c r="C40"/>
  <c r="C47"/>
  <c r="C52"/>
  <c r="C58"/>
  <c r="C63"/>
  <c r="C72"/>
  <c r="C74"/>
  <c r="C4"/>
  <c r="C16"/>
  <c r="C24"/>
  <c r="B63"/>
  <c r="D63" s="1"/>
  <c r="B36"/>
  <c r="C61"/>
  <c r="C77" s="1"/>
  <c r="B58"/>
  <c r="D58" s="1"/>
  <c r="D45"/>
  <c r="D21"/>
  <c r="B72"/>
  <c r="D72"/>
  <c r="B61"/>
  <c r="B47"/>
  <c r="B74"/>
  <c r="D74" s="1"/>
  <c r="B52"/>
  <c r="D52" s="1"/>
  <c r="D55"/>
  <c r="D38"/>
  <c r="B34"/>
  <c r="B77" s="1"/>
  <c r="D31"/>
  <c r="D27"/>
  <c r="D73"/>
  <c r="D39"/>
  <c r="D51"/>
  <c r="D23"/>
  <c r="D22"/>
  <c r="D20"/>
  <c r="D19"/>
  <c r="D18"/>
  <c r="D17"/>
  <c r="D15"/>
  <c r="D14"/>
  <c r="D13"/>
  <c r="D12"/>
  <c r="D11"/>
  <c r="D10"/>
  <c r="D8"/>
  <c r="D6"/>
  <c r="D5"/>
  <c r="D76"/>
  <c r="D75"/>
  <c r="D71"/>
  <c r="D68"/>
  <c r="D67"/>
  <c r="D66"/>
  <c r="D65"/>
  <c r="D64"/>
  <c r="D62"/>
  <c r="D60"/>
  <c r="D59"/>
  <c r="D57"/>
  <c r="D56"/>
  <c r="D54"/>
  <c r="D53"/>
  <c r="D49"/>
  <c r="D32"/>
  <c r="D29"/>
  <c r="D28"/>
  <c r="D46"/>
  <c r="D44"/>
  <c r="D43"/>
  <c r="D41"/>
  <c r="D37"/>
  <c r="D35"/>
  <c r="D33"/>
  <c r="D7"/>
  <c r="D36"/>
  <c r="D69"/>
  <c r="D61"/>
  <c r="D40"/>
  <c r="D16"/>
  <c r="D4"/>
  <c r="B24"/>
  <c r="D24" s="1"/>
  <c r="D77" l="1"/>
  <c r="D34"/>
</calcChain>
</file>

<file path=xl/sharedStrings.xml><?xml version="1.0" encoding="utf-8"?>
<sst xmlns="http://schemas.openxmlformats.org/spreadsheetml/2006/main" count="81" uniqueCount="81">
  <si>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</si>
  <si>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</si>
  <si>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</si>
  <si>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</si>
  <si>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</si>
  <si>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</si>
  <si>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</si>
  <si>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</si>
  <si>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</si>
  <si>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</si>
  <si>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</si>
  <si>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</si>
  <si>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</si>
  <si>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</si>
  <si>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</si>
  <si>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</si>
  <si>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</si>
  <si>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</si>
  <si>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</si>
  <si>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</si>
  <si>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</si>
  <si>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</si>
  <si>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</si>
  <si>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</si>
  <si>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</si>
  <si>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</si>
  <si>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</si>
  <si>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</si>
  <si>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</si>
  <si>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</si>
  <si>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</si>
  <si>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</si>
  <si>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</si>
  <si>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</si>
  <si>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</si>
  <si>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</si>
  <si>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</si>
  <si>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</si>
  <si>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</si>
  <si>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</si>
  <si>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</si>
  <si>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</si>
  <si>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</si>
  <si>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</si>
  <si>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</si>
  <si>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</si>
  <si>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</si>
  <si>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</si>
  <si>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</si>
  <si>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</si>
  <si>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</si>
  <si>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</si>
  <si>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</si>
  <si>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</si>
  <si>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</si>
  <si>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</si>
  <si>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</si>
  <si>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</si>
  <si>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</si>
  <si>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</si>
  <si>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</si>
  <si>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</si>
  <si>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</si>
  <si>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</si>
  <si>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</si>
  <si>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</si>
  <si>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</si>
  <si>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</si>
  <si>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</si>
  <si>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</si>
  <si>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</si>
  <si>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</si>
  <si>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</si>
  <si>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</si>
  <si>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</si>
  <si>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</si>
  <si>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</si>
  <si>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</si>
  <si>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</si>
  <si>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</si>
  <si>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Сведения по состоянию на 01.05.2018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</si>
</sst>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wrapText="1"/>
    </xf>
    <xf numFmtId="164" fontId="2" fillId="2" borderId="23" xfId="0" applyNumberFormat="1" applyFont="1" applyFill="1" applyBorder="1" applyAlignment="1">
      <alignment horizontal="center" wrapText="1"/>
    </xf>
    <xf numFmtId="164" fontId="2" fillId="0" borderId="23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zoomScale="115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66" customWidth="1"/>
    <col min="6" max="6" width="9.140625" style="66"/>
    <col min="7" max="7" width="7.7109375" style="66" customWidth="1"/>
    <col min="8" max="16384" width="9.140625" style="66"/>
  </cols>
  <sheetData>
    <row r="1" spans="1:5" ht="15.75" thickBot="1">
      <c r="A1" s="3" t="s">
        <v>80</v>
      </c>
    </row>
    <row r="2" spans="1:5" ht="48" thickBot="1">
      <c r="A2" s="70" t="s">
        <v>0</v>
      </c>
      <c r="B2" s="71" t="s">
        <v>31</v>
      </c>
      <c r="C2" s="71" t="s">
        <v>32</v>
      </c>
      <c r="D2" s="72" t="s">
        <v>1</v>
      </c>
    </row>
    <row r="3" spans="1:5" ht="16.5" thickBot="1">
      <c r="A3" s="73" t="s">
        <v>2</v>
      </c>
      <c r="B3" s="65"/>
      <c r="C3" s="65"/>
      <c r="D3" s="74"/>
    </row>
    <row r="4" spans="1:5" ht="16.5" thickBot="1">
      <c r="A4" s="44" t="s">
        <v>3</v>
      </c>
      <c r="B4" s="46">
        <f>SUM(B5:B15)</f>
        <v>78583.3</v>
      </c>
      <c r="C4" s="46">
        <f>SUM(C5:C15)</f>
        <v>24835.1</v>
      </c>
      <c r="D4" s="24">
        <f>C4/B4*100</f>
        <v>31.60353408421382</v>
      </c>
      <c r="E4" s="67"/>
    </row>
    <row r="5" spans="1:5" ht="16.5" thickBot="1">
      <c r="A5" s="75" t="s">
        <v>4</v>
      </c>
      <c r="B5" s="5">
        <v>40954</v>
      </c>
      <c r="C5" s="5">
        <v>11347.8</v>
      </c>
      <c r="D5" s="76">
        <f>C5/B5*100</f>
        <v>27.708648727840991</v>
      </c>
    </row>
    <row r="6" spans="1:5" ht="32.25" thickBot="1">
      <c r="A6" s="75" t="s">
        <v>5</v>
      </c>
      <c r="B6" s="5">
        <v>248.9</v>
      </c>
      <c r="C6" s="5">
        <v>79.900000000000006</v>
      </c>
      <c r="D6" s="76">
        <f>C6/B6*100</f>
        <v>32.101245480112496</v>
      </c>
    </row>
    <row r="7" spans="1:5" ht="16.5" thickBot="1">
      <c r="A7" s="75" t="s">
        <v>6</v>
      </c>
      <c r="B7" s="5">
        <v>7949</v>
      </c>
      <c r="C7" s="5">
        <v>3586.5</v>
      </c>
      <c r="D7" s="76">
        <f t="shared" ref="D7:D77" si="0">C7/B7*100</f>
        <v>45.118882878349474</v>
      </c>
    </row>
    <row r="8" spans="1:5" ht="16.5" thickBot="1">
      <c r="A8" s="75" t="s">
        <v>7</v>
      </c>
      <c r="B8" s="5">
        <v>2100</v>
      </c>
      <c r="C8" s="5">
        <v>1005.4</v>
      </c>
      <c r="D8" s="76">
        <f t="shared" si="0"/>
        <v>47.87619047619048</v>
      </c>
    </row>
    <row r="9" spans="1:5" ht="32.25" thickBot="1">
      <c r="A9" s="75" t="s">
        <v>71</v>
      </c>
      <c r="B9" s="5"/>
      <c r="C9" s="5"/>
      <c r="D9" s="76"/>
    </row>
    <row r="10" spans="1:5" ht="32.25" thickBot="1">
      <c r="A10" s="75" t="s">
        <v>8</v>
      </c>
      <c r="B10" s="5">
        <v>11200</v>
      </c>
      <c r="C10" s="5">
        <v>3328.2</v>
      </c>
      <c r="D10" s="76">
        <f t="shared" si="0"/>
        <v>29.716071428571428</v>
      </c>
    </row>
    <row r="11" spans="1:5" ht="16.5" thickBot="1">
      <c r="A11" s="75" t="s">
        <v>9</v>
      </c>
      <c r="B11" s="5">
        <v>200</v>
      </c>
      <c r="C11" s="5">
        <v>129.5</v>
      </c>
      <c r="D11" s="76">
        <f t="shared" si="0"/>
        <v>64.75</v>
      </c>
    </row>
    <row r="12" spans="1:5" ht="32.25" thickBot="1">
      <c r="A12" s="75" t="s">
        <v>10</v>
      </c>
      <c r="B12" s="5">
        <v>13981.4</v>
      </c>
      <c r="C12" s="7">
        <v>4289.1000000000004</v>
      </c>
      <c r="D12" s="76">
        <f t="shared" si="0"/>
        <v>30.677185403464609</v>
      </c>
    </row>
    <row r="13" spans="1:5" ht="32.25" thickBot="1">
      <c r="A13" s="75" t="s">
        <v>11</v>
      </c>
      <c r="B13" s="5">
        <v>1000</v>
      </c>
      <c r="C13" s="6">
        <v>347.6</v>
      </c>
      <c r="D13" s="76">
        <f t="shared" si="0"/>
        <v>34.760000000000005</v>
      </c>
    </row>
    <row r="14" spans="1:5" ht="16.5" thickBot="1">
      <c r="A14" s="75" t="s">
        <v>13</v>
      </c>
      <c r="B14" s="5">
        <v>850</v>
      </c>
      <c r="C14" s="6">
        <v>685.1</v>
      </c>
      <c r="D14" s="76">
        <f t="shared" si="0"/>
        <v>80.600000000000009</v>
      </c>
    </row>
    <row r="15" spans="1:5" ht="16.5" thickBot="1">
      <c r="A15" s="77" t="s">
        <v>12</v>
      </c>
      <c r="B15" s="42">
        <v>100</v>
      </c>
      <c r="C15" s="43">
        <v>36</v>
      </c>
      <c r="D15" s="31">
        <f t="shared" si="0"/>
        <v>36</v>
      </c>
    </row>
    <row r="16" spans="1:5" ht="16.5" thickBot="1">
      <c r="A16" s="44" t="s">
        <v>14</v>
      </c>
      <c r="B16" s="45">
        <f>B17+B18+B19+B20+B21</f>
        <v>771006.2</v>
      </c>
      <c r="C16" s="46">
        <f>SUM(C17:C23)</f>
        <v>237751.1</v>
      </c>
      <c r="D16" s="24">
        <f t="shared" si="0"/>
        <v>30.836470575723002</v>
      </c>
    </row>
    <row r="17" spans="1:11" ht="32.25" thickBot="1">
      <c r="A17" s="75" t="s">
        <v>15</v>
      </c>
      <c r="B17" s="10">
        <v>280012.5</v>
      </c>
      <c r="C17" s="5">
        <v>105632.4</v>
      </c>
      <c r="D17" s="76">
        <f t="shared" si="0"/>
        <v>37.724173027989821</v>
      </c>
      <c r="E17" s="68"/>
    </row>
    <row r="18" spans="1:11" ht="48" thickBot="1">
      <c r="A18" s="75" t="s">
        <v>16</v>
      </c>
      <c r="B18" s="10">
        <v>60157.3</v>
      </c>
      <c r="C18" s="5">
        <v>9438.4</v>
      </c>
      <c r="D18" s="76">
        <f t="shared" si="0"/>
        <v>15.6895339385245</v>
      </c>
    </row>
    <row r="19" spans="1:11" ht="32.25" thickBot="1">
      <c r="A19" s="75" t="s">
        <v>17</v>
      </c>
      <c r="B19" s="10">
        <v>421007.2</v>
      </c>
      <c r="C19" s="5">
        <v>121190</v>
      </c>
      <c r="D19" s="76">
        <f t="shared" si="0"/>
        <v>28.785730980372783</v>
      </c>
    </row>
    <row r="20" spans="1:11" ht="16.5" thickBot="1">
      <c r="A20" s="75" t="s">
        <v>18</v>
      </c>
      <c r="B20" s="10">
        <v>9829.2000000000007</v>
      </c>
      <c r="C20" s="7">
        <v>839.2</v>
      </c>
      <c r="D20" s="76">
        <f t="shared" si="0"/>
        <v>8.5378260692630121</v>
      </c>
    </row>
    <row r="21" spans="1:11" ht="16.5" thickBot="1">
      <c r="A21" s="75" t="s">
        <v>70</v>
      </c>
      <c r="B21" s="10">
        <v>0</v>
      </c>
      <c r="C21" s="64">
        <v>0</v>
      </c>
      <c r="D21" s="76" t="e">
        <f t="shared" si="0"/>
        <v>#DIV/0!</v>
      </c>
    </row>
    <row r="22" spans="1:11" ht="63.75" thickBot="1">
      <c r="A22" s="75" t="s">
        <v>19</v>
      </c>
      <c r="B22" s="10">
        <v>2919.7</v>
      </c>
      <c r="C22" s="6">
        <v>2937.1</v>
      </c>
      <c r="D22" s="76">
        <f t="shared" si="0"/>
        <v>100.59595163886701</v>
      </c>
    </row>
    <row r="23" spans="1:11" ht="48" thickBot="1">
      <c r="A23" s="75" t="s">
        <v>20</v>
      </c>
      <c r="B23" s="10">
        <v>-2263.5</v>
      </c>
      <c r="C23" s="5">
        <v>-2286</v>
      </c>
      <c r="D23" s="76">
        <f t="shared" si="0"/>
        <v>100.99403578528828</v>
      </c>
      <c r="E23" s="68"/>
    </row>
    <row r="24" spans="1:11" ht="16.5" thickBot="1">
      <c r="A24" s="78" t="s">
        <v>21</v>
      </c>
      <c r="B24" s="11">
        <f>B4+B16+B22+B23</f>
        <v>850245.7</v>
      </c>
      <c r="C24" s="9">
        <f>C4+C16</f>
        <v>262586.2</v>
      </c>
      <c r="D24" s="76">
        <f t="shared" si="0"/>
        <v>30.88356695011807</v>
      </c>
      <c r="E24" s="68"/>
    </row>
    <row r="25" spans="1:11" ht="16.5" thickBot="1">
      <c r="A25" s="73" t="s">
        <v>69</v>
      </c>
      <c r="B25" s="65"/>
      <c r="C25" s="65"/>
      <c r="D25" s="74"/>
      <c r="E25" s="69"/>
      <c r="F25" s="69"/>
      <c r="G25" s="69"/>
      <c r="H25" s="69"/>
      <c r="I25" s="69"/>
      <c r="J25" s="69"/>
      <c r="K25" s="69"/>
    </row>
    <row r="26" spans="1:11" ht="16.5" thickBot="1">
      <c r="A26" s="21" t="s">
        <v>33</v>
      </c>
      <c r="B26" s="22">
        <f>B27+B28+B29+B30+B31+B32+B33</f>
        <v>62910.999999999993</v>
      </c>
      <c r="C26" s="23">
        <f>C27+C28+C29+C31+E2935+C33</f>
        <v>17483.7</v>
      </c>
      <c r="D26" s="24">
        <f t="shared" si="0"/>
        <v>27.791165297006888</v>
      </c>
      <c r="E26" s="69"/>
      <c r="F26" s="69"/>
      <c r="G26" s="69"/>
      <c r="H26" s="69"/>
      <c r="I26" s="69"/>
      <c r="J26" s="69"/>
      <c r="K26" s="69"/>
    </row>
    <row r="27" spans="1:11" ht="47.25">
      <c r="A27" s="17" t="s">
        <v>34</v>
      </c>
      <c r="B27" s="18">
        <v>940.5</v>
      </c>
      <c r="C27" s="19">
        <v>288.10000000000002</v>
      </c>
      <c r="D27" s="20">
        <f t="shared" si="0"/>
        <v>30.632642211589584</v>
      </c>
      <c r="G27" s="66" t="s">
        <v>72</v>
      </c>
    </row>
    <row r="28" spans="1:11" ht="63">
      <c r="A28" s="12" t="s">
        <v>35</v>
      </c>
      <c r="B28" s="13">
        <v>901.2</v>
      </c>
      <c r="C28" s="15">
        <v>247.4</v>
      </c>
      <c r="D28" s="14">
        <f t="shared" si="0"/>
        <v>27.452285841100753</v>
      </c>
    </row>
    <row r="29" spans="1:11" ht="63">
      <c r="A29" s="12" t="s">
        <v>36</v>
      </c>
      <c r="B29" s="13">
        <v>15649.9</v>
      </c>
      <c r="C29" s="15">
        <v>5206.1000000000004</v>
      </c>
      <c r="D29" s="14">
        <f t="shared" si="0"/>
        <v>33.266027258960122</v>
      </c>
    </row>
    <row r="30" spans="1:11" ht="15.75">
      <c r="A30" s="12" t="s">
        <v>77</v>
      </c>
      <c r="B30" s="13">
        <v>129.1</v>
      </c>
      <c r="C30" s="15"/>
      <c r="D30" s="14"/>
    </row>
    <row r="31" spans="1:11" ht="47.25">
      <c r="A31" s="12" t="s">
        <v>37</v>
      </c>
      <c r="B31" s="13">
        <v>7008.1</v>
      </c>
      <c r="C31" s="15">
        <v>2103.6</v>
      </c>
      <c r="D31" s="14">
        <f t="shared" si="0"/>
        <v>30.016694967252178</v>
      </c>
    </row>
    <row r="32" spans="1:11" ht="15.75">
      <c r="A32" s="12" t="s">
        <v>38</v>
      </c>
      <c r="B32" s="13">
        <v>779.1</v>
      </c>
      <c r="C32" s="15"/>
      <c r="D32" s="14">
        <f t="shared" si="0"/>
        <v>0</v>
      </c>
    </row>
    <row r="33" spans="1:4" ht="16.5" thickBot="1">
      <c r="A33" s="25" t="s">
        <v>39</v>
      </c>
      <c r="B33" s="26">
        <v>37503.1</v>
      </c>
      <c r="C33" s="27">
        <v>9638.5</v>
      </c>
      <c r="D33" s="28">
        <f t="shared" si="0"/>
        <v>25.700542088520685</v>
      </c>
    </row>
    <row r="34" spans="1:4" ht="16.5" thickBot="1">
      <c r="A34" s="21" t="s">
        <v>22</v>
      </c>
      <c r="B34" s="22">
        <f>B35</f>
        <v>1163.5999999999999</v>
      </c>
      <c r="C34" s="23">
        <f>C35</f>
        <v>360.9</v>
      </c>
      <c r="D34" s="24">
        <f t="shared" si="0"/>
        <v>31.015812994156068</v>
      </c>
    </row>
    <row r="35" spans="1:4" ht="16.5" thickBot="1">
      <c r="A35" s="29" t="s">
        <v>40</v>
      </c>
      <c r="B35" s="1">
        <v>1163.5999999999999</v>
      </c>
      <c r="C35" s="30">
        <v>360.9</v>
      </c>
      <c r="D35" s="31">
        <f t="shared" si="0"/>
        <v>31.015812994156068</v>
      </c>
    </row>
    <row r="36" spans="1:4" ht="32.25" thickBot="1">
      <c r="A36" s="21" t="s">
        <v>23</v>
      </c>
      <c r="B36" s="22">
        <f>B37+B38+B39</f>
        <v>3664.2999999999997</v>
      </c>
      <c r="C36" s="23">
        <f>C37+C38+C39</f>
        <v>568.20000000000005</v>
      </c>
      <c r="D36" s="24">
        <f t="shared" si="0"/>
        <v>15.506372294844855</v>
      </c>
    </row>
    <row r="37" spans="1:4" ht="47.25">
      <c r="A37" s="17" t="s">
        <v>41</v>
      </c>
      <c r="B37" s="18">
        <v>3115.2</v>
      </c>
      <c r="C37" s="19">
        <v>568.20000000000005</v>
      </c>
      <c r="D37" s="20">
        <f t="shared" si="0"/>
        <v>18.239599383667183</v>
      </c>
    </row>
    <row r="38" spans="1:4" ht="15.75">
      <c r="A38" s="12" t="s">
        <v>68</v>
      </c>
      <c r="B38" s="13">
        <v>474.1</v>
      </c>
      <c r="C38" s="15"/>
      <c r="D38" s="14">
        <f t="shared" si="0"/>
        <v>0</v>
      </c>
    </row>
    <row r="39" spans="1:4" ht="33" customHeight="1" thickBot="1">
      <c r="A39" s="25" t="s">
        <v>65</v>
      </c>
      <c r="B39" s="26">
        <v>75</v>
      </c>
      <c r="C39" s="27">
        <v>0</v>
      </c>
      <c r="D39" s="28">
        <f t="shared" si="0"/>
        <v>0</v>
      </c>
    </row>
    <row r="40" spans="1:4" ht="16.5" thickBot="1">
      <c r="A40" s="21" t="s">
        <v>24</v>
      </c>
      <c r="B40" s="22">
        <f>B41+B43+B44+B46+B45+B42</f>
        <v>43381.799999999996</v>
      </c>
      <c r="C40" s="23">
        <f>C41+C43+C44+C46+C45</f>
        <v>6837.6</v>
      </c>
      <c r="D40" s="24">
        <f t="shared" si="0"/>
        <v>15.761448349307777</v>
      </c>
    </row>
    <row r="41" spans="1:4" ht="15.75">
      <c r="A41" s="17" t="s">
        <v>42</v>
      </c>
      <c r="B41" s="18">
        <v>3599.3</v>
      </c>
      <c r="C41" s="19">
        <v>986.3</v>
      </c>
      <c r="D41" s="20">
        <f t="shared" si="0"/>
        <v>27.402550495929763</v>
      </c>
    </row>
    <row r="42" spans="1:4" ht="15.75">
      <c r="A42" s="17" t="s">
        <v>79</v>
      </c>
      <c r="B42" s="18">
        <v>5177.3999999999996</v>
      </c>
      <c r="C42" s="19"/>
      <c r="D42" s="20"/>
    </row>
    <row r="43" spans="1:4" ht="15.75">
      <c r="A43" s="12" t="s">
        <v>43</v>
      </c>
      <c r="B43" s="13">
        <v>15535</v>
      </c>
      <c r="C43" s="15">
        <v>4876.3</v>
      </c>
      <c r="D43" s="14">
        <f t="shared" si="0"/>
        <v>31.389121338912133</v>
      </c>
    </row>
    <row r="44" spans="1:4" ht="15.75">
      <c r="A44" s="12" t="s">
        <v>44</v>
      </c>
      <c r="B44" s="13">
        <v>18779.400000000001</v>
      </c>
      <c r="C44" s="15">
        <v>975</v>
      </c>
      <c r="D44" s="14">
        <f t="shared" si="0"/>
        <v>5.1918591648295465</v>
      </c>
    </row>
    <row r="45" spans="1:4" ht="15.75">
      <c r="A45" s="25" t="s">
        <v>76</v>
      </c>
      <c r="B45" s="26">
        <v>0</v>
      </c>
      <c r="C45" s="27"/>
      <c r="D45" s="28" t="e">
        <f t="shared" si="0"/>
        <v>#DIV/0!</v>
      </c>
    </row>
    <row r="46" spans="1:4" ht="16.5" thickBot="1">
      <c r="A46" s="25" t="s">
        <v>45</v>
      </c>
      <c r="B46" s="26">
        <v>290.7</v>
      </c>
      <c r="C46" s="27"/>
      <c r="D46" s="28">
        <f t="shared" si="0"/>
        <v>0</v>
      </c>
    </row>
    <row r="47" spans="1:4" ht="16.5" thickBot="1">
      <c r="A47" s="21" t="s">
        <v>25</v>
      </c>
      <c r="B47" s="37">
        <f>B49+B51+B48+B50</f>
        <v>25457.4</v>
      </c>
      <c r="C47" s="38">
        <f>C49+C51+C48+C50</f>
        <v>2778.9</v>
      </c>
      <c r="D47" s="24">
        <v>0</v>
      </c>
    </row>
    <row r="48" spans="1:4" ht="15.75">
      <c r="A48" s="57" t="s">
        <v>74</v>
      </c>
      <c r="B48" s="62">
        <v>36</v>
      </c>
      <c r="C48" s="39"/>
      <c r="D48" s="54"/>
    </row>
    <row r="49" spans="1:4" ht="15.75">
      <c r="A49" s="12" t="s">
        <v>46</v>
      </c>
      <c r="B49" s="13">
        <v>9161.7999999999993</v>
      </c>
      <c r="C49" s="16">
        <v>2778.9</v>
      </c>
      <c r="D49" s="61">
        <f t="shared" si="0"/>
        <v>30.331375930494008</v>
      </c>
    </row>
    <row r="50" spans="1:4" ht="15.75">
      <c r="A50" s="25" t="s">
        <v>75</v>
      </c>
      <c r="B50" s="26">
        <v>0</v>
      </c>
      <c r="C50" s="32"/>
      <c r="D50" s="63"/>
    </row>
    <row r="51" spans="1:4" ht="32.25" thickBot="1">
      <c r="A51" s="51" t="s">
        <v>64</v>
      </c>
      <c r="B51" s="26">
        <v>16259.6</v>
      </c>
      <c r="C51" s="53"/>
      <c r="D51" s="55">
        <f t="shared" si="0"/>
        <v>0</v>
      </c>
    </row>
    <row r="52" spans="1:4" ht="16.5" thickBot="1">
      <c r="A52" s="21" t="s">
        <v>26</v>
      </c>
      <c r="B52" s="58">
        <f>B53+B54+B55+B56+B57</f>
        <v>492073.3</v>
      </c>
      <c r="C52" s="41">
        <f>C53+C54+C56+C57+C55</f>
        <v>142057.9</v>
      </c>
      <c r="D52" s="40">
        <f t="shared" si="0"/>
        <v>28.86925586086463</v>
      </c>
    </row>
    <row r="53" spans="1:4" ht="15.75">
      <c r="A53" s="17" t="s">
        <v>47</v>
      </c>
      <c r="B53" s="18">
        <v>103146</v>
      </c>
      <c r="C53" s="59">
        <v>28314</v>
      </c>
      <c r="D53" s="60">
        <f t="shared" si="0"/>
        <v>27.450410098307255</v>
      </c>
    </row>
    <row r="54" spans="1:4" ht="15.75">
      <c r="A54" s="12" t="s">
        <v>48</v>
      </c>
      <c r="B54" s="13">
        <v>345272</v>
      </c>
      <c r="C54" s="16">
        <v>100456</v>
      </c>
      <c r="D54" s="61">
        <f t="shared" si="0"/>
        <v>29.094742695613895</v>
      </c>
    </row>
    <row r="55" spans="1:4" ht="15.75">
      <c r="A55" s="12" t="s">
        <v>73</v>
      </c>
      <c r="B55" s="13">
        <v>17145.5</v>
      </c>
      <c r="C55" s="16">
        <v>5748.8</v>
      </c>
      <c r="D55" s="61">
        <f t="shared" si="0"/>
        <v>33.529497535796565</v>
      </c>
    </row>
    <row r="56" spans="1:4" ht="15.75">
      <c r="A56" s="12" t="s">
        <v>49</v>
      </c>
      <c r="B56" s="13">
        <v>5188.7</v>
      </c>
      <c r="C56" s="16">
        <v>1274.4000000000001</v>
      </c>
      <c r="D56" s="61">
        <f t="shared" si="0"/>
        <v>24.561065392102073</v>
      </c>
    </row>
    <row r="57" spans="1:4" ht="16.5" thickBot="1">
      <c r="A57" s="51" t="s">
        <v>50</v>
      </c>
      <c r="B57" s="26">
        <v>21321.1</v>
      </c>
      <c r="C57" s="53">
        <v>6264.7</v>
      </c>
      <c r="D57" s="55">
        <f t="shared" si="0"/>
        <v>29.38263035209253</v>
      </c>
    </row>
    <row r="58" spans="1:4" ht="16.5" thickBot="1">
      <c r="A58" s="21" t="s">
        <v>27</v>
      </c>
      <c r="B58" s="22">
        <f>B59+B60</f>
        <v>59794.6</v>
      </c>
      <c r="C58" s="23">
        <f>C59+C60</f>
        <v>21543</v>
      </c>
      <c r="D58" s="24">
        <f t="shared" si="0"/>
        <v>36.028337007020703</v>
      </c>
    </row>
    <row r="59" spans="1:4" ht="15.75">
      <c r="A59" s="17" t="s">
        <v>51</v>
      </c>
      <c r="B59" s="18">
        <v>58312.4</v>
      </c>
      <c r="C59" s="33">
        <v>21175</v>
      </c>
      <c r="D59" s="20">
        <f t="shared" si="0"/>
        <v>36.313031190621544</v>
      </c>
    </row>
    <row r="60" spans="1:4" ht="16.5" thickBot="1">
      <c r="A60" s="25" t="s">
        <v>52</v>
      </c>
      <c r="B60" s="26">
        <v>1482.2</v>
      </c>
      <c r="C60" s="32">
        <v>368</v>
      </c>
      <c r="D60" s="28">
        <f t="shared" si="0"/>
        <v>24.827958440156522</v>
      </c>
    </row>
    <row r="61" spans="1:4" ht="16.5" thickBot="1">
      <c r="A61" s="21" t="s">
        <v>28</v>
      </c>
      <c r="B61" s="22">
        <f>B62</f>
        <v>67.2</v>
      </c>
      <c r="C61" s="23">
        <f>C62</f>
        <v>0</v>
      </c>
      <c r="D61" s="24">
        <f t="shared" si="0"/>
        <v>0</v>
      </c>
    </row>
    <row r="62" spans="1:4" ht="16.5" thickBot="1">
      <c r="A62" s="29" t="s">
        <v>53</v>
      </c>
      <c r="B62" s="1">
        <v>67.2</v>
      </c>
      <c r="C62" s="34"/>
      <c r="D62" s="31">
        <f t="shared" si="0"/>
        <v>0</v>
      </c>
    </row>
    <row r="63" spans="1:4" ht="16.5" thickBot="1">
      <c r="A63" s="21" t="s">
        <v>29</v>
      </c>
      <c r="B63" s="22">
        <f>B64+B65+B66+B67+B68</f>
        <v>68081.5</v>
      </c>
      <c r="C63" s="23">
        <f>C64+C65+C66+C67+C68</f>
        <v>19433.099999999999</v>
      </c>
      <c r="D63" s="24">
        <f t="shared" si="0"/>
        <v>28.543877558514424</v>
      </c>
    </row>
    <row r="64" spans="1:4" ht="15.75">
      <c r="A64" s="17" t="s">
        <v>54</v>
      </c>
      <c r="B64" s="18">
        <v>780</v>
      </c>
      <c r="C64" s="33">
        <v>297</v>
      </c>
      <c r="D64" s="20">
        <f t="shared" si="0"/>
        <v>38.076923076923073</v>
      </c>
    </row>
    <row r="65" spans="1:4" ht="15.75">
      <c r="A65" s="12" t="s">
        <v>55</v>
      </c>
      <c r="B65" s="13">
        <v>27314.799999999999</v>
      </c>
      <c r="C65" s="16">
        <v>9172.2999999999993</v>
      </c>
      <c r="D65" s="14">
        <f t="shared" si="0"/>
        <v>33.579963975573676</v>
      </c>
    </row>
    <row r="66" spans="1:4" ht="15.75">
      <c r="A66" s="12" t="s">
        <v>56</v>
      </c>
      <c r="B66" s="13">
        <v>25172.2</v>
      </c>
      <c r="C66" s="16">
        <v>7442</v>
      </c>
      <c r="D66" s="14">
        <f t="shared" si="0"/>
        <v>29.564360683611284</v>
      </c>
    </row>
    <row r="67" spans="1:4" ht="15.75">
      <c r="A67" s="12" t="s">
        <v>57</v>
      </c>
      <c r="B67" s="13">
        <v>6987</v>
      </c>
      <c r="C67" s="16">
        <v>481.8</v>
      </c>
      <c r="D67" s="14">
        <f t="shared" si="0"/>
        <v>6.8956633748389864</v>
      </c>
    </row>
    <row r="68" spans="1:4" ht="16.5" thickBot="1">
      <c r="A68" s="25" t="s">
        <v>58</v>
      </c>
      <c r="B68" s="26">
        <v>7827.5</v>
      </c>
      <c r="C68" s="32">
        <v>2040</v>
      </c>
      <c r="D68" s="28">
        <f t="shared" si="0"/>
        <v>26.061961034813159</v>
      </c>
    </row>
    <row r="69" spans="1:4" ht="16.5" thickBot="1">
      <c r="A69" s="21" t="s">
        <v>30</v>
      </c>
      <c r="B69" s="22">
        <f>B71+B70</f>
        <v>9026.2000000000007</v>
      </c>
      <c r="C69" s="22">
        <f>C71+C70</f>
        <v>2857.6</v>
      </c>
      <c r="D69" s="24">
        <f t="shared" si="0"/>
        <v>31.658948394673281</v>
      </c>
    </row>
    <row r="70" spans="1:4" ht="15.75">
      <c r="A70" s="57" t="s">
        <v>78</v>
      </c>
      <c r="B70" s="56">
        <v>8326.2000000000007</v>
      </c>
      <c r="C70" s="56">
        <v>2600.6999999999998</v>
      </c>
      <c r="D70" s="54"/>
    </row>
    <row r="71" spans="1:4" ht="16.5" thickBot="1">
      <c r="A71" s="51" t="s">
        <v>59</v>
      </c>
      <c r="B71" s="52">
        <v>700</v>
      </c>
      <c r="C71" s="53">
        <v>256.89999999999998</v>
      </c>
      <c r="D71" s="55">
        <f t="shared" si="0"/>
        <v>36.700000000000003</v>
      </c>
    </row>
    <row r="72" spans="1:4" ht="28.5" customHeight="1" thickBot="1">
      <c r="A72" s="47" t="s">
        <v>66</v>
      </c>
      <c r="B72" s="48">
        <f>B73</f>
        <v>2</v>
      </c>
      <c r="C72" s="49">
        <f>C73</f>
        <v>1.3</v>
      </c>
      <c r="D72" s="50">
        <f t="shared" si="0"/>
        <v>65</v>
      </c>
    </row>
    <row r="73" spans="1:4" ht="30" customHeight="1" thickBot="1">
      <c r="A73" s="29" t="s">
        <v>67</v>
      </c>
      <c r="B73" s="1">
        <v>2</v>
      </c>
      <c r="C73" s="34">
        <v>1.3</v>
      </c>
      <c r="D73" s="31">
        <f t="shared" si="0"/>
        <v>65</v>
      </c>
    </row>
    <row r="74" spans="1:4" ht="48" thickBot="1">
      <c r="A74" s="21" t="s">
        <v>60</v>
      </c>
      <c r="B74" s="22">
        <f>B75+B76</f>
        <v>86149.6</v>
      </c>
      <c r="C74" s="23">
        <f>C75+C76</f>
        <v>31215.800000000003</v>
      </c>
      <c r="D74" s="24">
        <f t="shared" si="0"/>
        <v>36.234410838819912</v>
      </c>
    </row>
    <row r="75" spans="1:4" ht="47.25">
      <c r="A75" s="17" t="s">
        <v>61</v>
      </c>
      <c r="B75" s="18">
        <v>56086.6</v>
      </c>
      <c r="C75" s="33">
        <v>19829.400000000001</v>
      </c>
      <c r="D75" s="20">
        <f t="shared" si="0"/>
        <v>35.354968923058273</v>
      </c>
    </row>
    <row r="76" spans="1:4" ht="16.5" thickBot="1">
      <c r="A76" s="25" t="s">
        <v>62</v>
      </c>
      <c r="B76" s="26">
        <v>30063</v>
      </c>
      <c r="C76" s="32">
        <v>11386.4</v>
      </c>
      <c r="D76" s="28">
        <f t="shared" si="0"/>
        <v>37.875128895985092</v>
      </c>
    </row>
    <row r="77" spans="1:4" ht="16.5" thickBot="1">
      <c r="A77" s="21" t="s">
        <v>63</v>
      </c>
      <c r="B77" s="35">
        <f>B26+B34+B36+B40+B47+B52+B58+B61+B63+B69+B72+B74</f>
        <v>851772.49999999977</v>
      </c>
      <c r="C77" s="36">
        <f>C26+C34+C36+C40+C47+C52+C58+C61+C63+C69+C74+C72</f>
        <v>245138</v>
      </c>
      <c r="D77" s="24">
        <f t="shared" si="0"/>
        <v>28.779750461537567</v>
      </c>
    </row>
    <row r="78" spans="1:4" ht="15.75">
      <c r="B78" s="1"/>
      <c r="C78" s="2"/>
    </row>
    <row r="79" spans="1:4">
      <c r="B79" s="8"/>
      <c r="C79" s="8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kurochkina</cp:lastModifiedBy>
  <cp:lastPrinted>2018-01-29T05:23:23Z</cp:lastPrinted>
  <dcterms:created xsi:type="dcterms:W3CDTF">2015-03-17T06:24:35Z</dcterms:created>
  <dcterms:modified xsi:type="dcterms:W3CDTF">2018-07-04T02:10:30Z</dcterms:modified>
</cp:coreProperties>
</file>