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26" i="1"/>
  <c r="D26" s="1"/>
  <c r="B16"/>
  <c r="B68"/>
  <c r="C68"/>
  <c r="C26"/>
  <c r="C34"/>
  <c r="C36"/>
  <c r="C40"/>
  <c r="C46"/>
  <c r="C51"/>
  <c r="C57"/>
  <c r="C62"/>
  <c r="C71"/>
  <c r="C73"/>
  <c r="C4"/>
  <c r="B4"/>
  <c r="B24" s="1"/>
  <c r="B62"/>
  <c r="D62" s="1"/>
  <c r="B36"/>
  <c r="C16"/>
  <c r="D16" s="1"/>
  <c r="C24"/>
  <c r="D24" s="1"/>
  <c r="C60"/>
  <c r="C76" s="1"/>
  <c r="B57"/>
  <c r="D57"/>
  <c r="B40"/>
  <c r="D44"/>
  <c r="D21"/>
  <c r="B71"/>
  <c r="D71" s="1"/>
  <c r="B60"/>
  <c r="B46"/>
  <c r="B73"/>
  <c r="D73"/>
  <c r="B51"/>
  <c r="D51" s="1"/>
  <c r="D54"/>
  <c r="D38"/>
  <c r="B34"/>
  <c r="D34" s="1"/>
  <c r="D31"/>
  <c r="D27"/>
  <c r="D72"/>
  <c r="D39"/>
  <c r="D50"/>
  <c r="D23"/>
  <c r="D22"/>
  <c r="D20"/>
  <c r="D19"/>
  <c r="D18"/>
  <c r="D17"/>
  <c r="D15"/>
  <c r="D14"/>
  <c r="D13"/>
  <c r="D12"/>
  <c r="D11"/>
  <c r="D10"/>
  <c r="D8"/>
  <c r="D6"/>
  <c r="D5"/>
  <c r="D75"/>
  <c r="D74"/>
  <c r="D70"/>
  <c r="D67"/>
  <c r="D66"/>
  <c r="D65"/>
  <c r="D64"/>
  <c r="D63"/>
  <c r="D61"/>
  <c r="D59"/>
  <c r="D58"/>
  <c r="D56"/>
  <c r="D55"/>
  <c r="D53"/>
  <c r="D52"/>
  <c r="D48"/>
  <c r="D32"/>
  <c r="D29"/>
  <c r="D28"/>
  <c r="D45"/>
  <c r="D43"/>
  <c r="D42"/>
  <c r="D41"/>
  <c r="D37"/>
  <c r="D35"/>
  <c r="D33"/>
  <c r="D7"/>
  <c r="D36"/>
  <c r="D68"/>
  <c r="D60"/>
  <c r="D40"/>
  <c r="B76" l="1"/>
  <c r="D76" s="1"/>
  <c r="D4"/>
</calcChain>
</file>

<file path=xl/sharedStrings.xml><?xml version="1.0" encoding="utf-8"?>
<sst xmlns="http://schemas.openxmlformats.org/spreadsheetml/2006/main" count="79" uniqueCount="79">
  <si>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</si>
  <si>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</si>
  <si>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</si>
  <si>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</si>
  <si>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</si>
  <si>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</si>
  <si>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</si>
  <si>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</si>
  <si>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</si>
  <si>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</si>
  <si>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</si>
  <si>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</si>
  <si>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</si>
  <si>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</si>
  <si>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</si>
  <si>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</si>
  <si>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</si>
  <si>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</si>
  <si>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</si>
  <si>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</si>
  <si>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</si>
  <si>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</si>
  <si>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</si>
  <si>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</si>
  <si>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</si>
  <si>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</si>
  <si>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</si>
  <si>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</si>
  <si>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</si>
  <si>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</si>
  <si>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</si>
  <si>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</si>
  <si>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</si>
  <si>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</si>
  <si>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</si>
  <si>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</si>
  <si>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</si>
  <si>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</si>
  <si>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</si>
  <si>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</si>
  <si>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</si>
  <si>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</si>
  <si>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</si>
  <si>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</si>
  <si>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</si>
  <si>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</si>
  <si>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</si>
  <si>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</si>
  <si>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</si>
  <si>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</si>
  <si>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</si>
  <si>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</si>
  <si>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</si>
  <si>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</si>
  <si>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</si>
  <si>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</si>
  <si>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</si>
  <si>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</si>
  <si>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</si>
  <si>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</si>
  <si>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</si>
  <si>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</si>
  <si>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</si>
  <si>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</si>
  <si>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</si>
  <si>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</si>
  <si>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</si>
  <si>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</si>
  <si>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</si>
  <si>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</si>
  <si>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</si>
  <si>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</si>
  <si>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</si>
  <si>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</si>
  <si>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</si>
  <si>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</si>
  <si>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</si>
  <si>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</si>
  <si>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Сведения по состоянию на 01.03.2018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</si>
</sst>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  <border>
      <left/>
      <right/>
      <top/>
      <bottom style="medium">
        <color indexed="54"/>
      </bottom>
      <diagonal/>
    </border>
  </borders>
  <cellStyleXfs count="1">
    <xf numFmtId="0" fontId="0" fillId="0" borderId="0"/>
  </cellStyleXfs>
  <cellXfs count="80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6" fillId="0" borderId="0" xfId="0" applyFont="1" applyFill="1"/>
    <xf numFmtId="164" fontId="3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right" wrapText="1"/>
    </xf>
    <xf numFmtId="165" fontId="2" fillId="0" borderId="22" xfId="0" applyNumberFormat="1" applyFont="1" applyFill="1" applyBorder="1" applyAlignment="1">
      <alignment horizontal="center" wrapText="1"/>
    </xf>
    <xf numFmtId="164" fontId="3" fillId="0" borderId="23" xfId="0" applyNumberFormat="1" applyFont="1" applyFill="1" applyBorder="1" applyAlignment="1">
      <alignment horizontal="center" wrapText="1"/>
    </xf>
    <xf numFmtId="0" fontId="2" fillId="0" borderId="24" xfId="0" applyFont="1" applyFill="1" applyBorder="1" applyAlignment="1">
      <alignment wrapText="1"/>
    </xf>
    <xf numFmtId="164" fontId="2" fillId="0" borderId="25" xfId="0" applyNumberFormat="1" applyFont="1" applyFill="1" applyBorder="1" applyAlignment="1">
      <alignment horizontal="center" wrapText="1"/>
    </xf>
    <xf numFmtId="0" fontId="2" fillId="0" borderId="25" xfId="0" applyFont="1" applyFill="1" applyBorder="1" applyAlignment="1">
      <alignment horizontal="center" wrapText="1"/>
    </xf>
    <xf numFmtId="0" fontId="2" fillId="0" borderId="26" xfId="0" applyFont="1" applyFill="1" applyBorder="1" applyAlignment="1">
      <alignment wrapText="1"/>
    </xf>
    <xf numFmtId="164" fontId="2" fillId="2" borderId="27" xfId="0" applyNumberFormat="1" applyFont="1" applyFill="1" applyBorder="1" applyAlignment="1">
      <alignment horizontal="center" wrapText="1"/>
    </xf>
    <xf numFmtId="164" fontId="2" fillId="0" borderId="2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0" fontId="0" fillId="0" borderId="12" xfId="0" applyFill="1" applyBorder="1"/>
    <xf numFmtId="0" fontId="5" fillId="0" borderId="12" xfId="0" applyFont="1" applyFill="1" applyBorder="1"/>
    <xf numFmtId="49" fontId="3" fillId="0" borderId="28" xfId="0" applyNumberFormat="1" applyFont="1" applyFill="1" applyBorder="1" applyAlignment="1">
      <alignment horizontal="left" wrapText="1"/>
    </xf>
    <xf numFmtId="164" fontId="3" fillId="0" borderId="29" xfId="0" applyNumberFormat="1" applyFont="1" applyFill="1" applyBorder="1" applyAlignment="1">
      <alignment horizontal="right" wrapText="1"/>
    </xf>
    <xf numFmtId="164" fontId="3" fillId="0" borderId="28" xfId="0" applyNumberFormat="1" applyFont="1" applyFill="1" applyBorder="1" applyAlignment="1">
      <alignment horizontal="right" wrapText="1"/>
    </xf>
    <xf numFmtId="165" fontId="2" fillId="0" borderId="30" xfId="0" applyNumberFormat="1" applyFont="1" applyFill="1" applyBorder="1" applyAlignment="1">
      <alignment horizontal="center" wrapText="1"/>
    </xf>
    <xf numFmtId="49" fontId="2" fillId="0" borderId="31" xfId="0" applyNumberFormat="1" applyFont="1" applyFill="1" applyBorder="1" applyAlignment="1">
      <alignment horizontal="left" wrapText="1"/>
    </xf>
    <xf numFmtId="164" fontId="2" fillId="0" borderId="31" xfId="0" applyNumberFormat="1" applyFont="1" applyFill="1" applyBorder="1" applyAlignment="1">
      <alignment horizontal="right" wrapText="1"/>
    </xf>
    <xf numFmtId="164" fontId="2" fillId="0" borderId="31" xfId="0" applyNumberFormat="1" applyFont="1" applyFill="1" applyBorder="1" applyAlignment="1">
      <alignment horizontal="right"/>
    </xf>
    <xf numFmtId="165" fontId="2" fillId="0" borderId="20" xfId="0" applyNumberFormat="1" applyFont="1" applyFill="1" applyBorder="1" applyAlignment="1">
      <alignment horizontal="center" wrapText="1"/>
    </xf>
    <xf numFmtId="165" fontId="2" fillId="0" borderId="31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2" fillId="0" borderId="20" xfId="0" applyNumberFormat="1" applyFont="1" applyFill="1" applyBorder="1" applyAlignment="1">
      <alignment horizontal="left" wrapText="1"/>
    </xf>
    <xf numFmtId="164" fontId="3" fillId="0" borderId="32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right"/>
    </xf>
    <xf numFmtId="165" fontId="2" fillId="0" borderId="21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164" fontId="2" fillId="0" borderId="33" xfId="0" applyNumberFormat="1" applyFont="1" applyFill="1" applyBorder="1" applyAlignment="1">
      <alignment horizontal="right" wrapText="1"/>
    </xf>
    <xf numFmtId="165" fontId="2" fillId="0" borderId="14" xfId="0" applyNumberFormat="1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0" fontId="3" fillId="0" borderId="35" xfId="0" applyFont="1" applyFill="1" applyBorder="1" applyAlignment="1">
      <alignment horizontal="center" wrapText="1"/>
    </xf>
    <xf numFmtId="0" fontId="3" fillId="0" borderId="36" xfId="0" applyFont="1" applyFill="1" applyBorder="1" applyAlignment="1">
      <alignment horizontal="center" wrapText="1"/>
    </xf>
    <xf numFmtId="165" fontId="2" fillId="0" borderId="37" xfId="0" applyNumberFormat="1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0" fontId="0" fillId="0" borderId="0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78"/>
  <sheetViews>
    <sheetView tabSelected="1" topLeftCell="B10" zoomScale="115" zoomScaleNormal="100" workbookViewId="0">
      <selection activeCell="H18" sqref="H18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4" customWidth="1"/>
    <col min="6" max="6" width="9.140625" style="4"/>
    <col min="7" max="7" width="7.7109375" style="4" customWidth="1"/>
    <col min="8" max="16384" width="9.140625" style="4"/>
  </cols>
  <sheetData>
    <row r="1" spans="1:29" ht="15.75" thickBot="1">
      <c r="A1" s="3" t="s">
        <v>78</v>
      </c>
    </row>
    <row r="2" spans="1:29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29" ht="16.5" thickBot="1">
      <c r="A3" s="73" t="s">
        <v>2</v>
      </c>
      <c r="B3" s="74"/>
      <c r="C3" s="74"/>
      <c r="D3" s="75"/>
    </row>
    <row r="4" spans="1:29" s="54" customFormat="1" ht="16.5" thickBot="1">
      <c r="A4" s="50" t="s">
        <v>3</v>
      </c>
      <c r="B4" s="52">
        <f>SUM(B5:B15)</f>
        <v>71578.100000000006</v>
      </c>
      <c r="C4" s="52">
        <f>SUM(C5:C15)</f>
        <v>10102</v>
      </c>
      <c r="D4" s="53">
        <f>C4/B4*100</f>
        <v>14.113255311331258</v>
      </c>
      <c r="E4" s="55"/>
    </row>
    <row r="5" spans="1:29" ht="16.5" thickBot="1">
      <c r="A5" s="7" t="s">
        <v>4</v>
      </c>
      <c r="B5" s="8">
        <v>40954</v>
      </c>
      <c r="C5" s="8">
        <v>4357.6000000000004</v>
      </c>
      <c r="D5" s="9">
        <f>C5/B5*100</f>
        <v>10.640230502515017</v>
      </c>
    </row>
    <row r="6" spans="1:29" ht="32.25" thickBot="1">
      <c r="A6" s="7" t="s">
        <v>5</v>
      </c>
      <c r="B6" s="8">
        <v>248.9</v>
      </c>
      <c r="C6" s="8">
        <v>27.6</v>
      </c>
      <c r="D6" s="9">
        <f>C6/B6*100</f>
        <v>11.088790678987545</v>
      </c>
    </row>
    <row r="7" spans="1:29" ht="16.5" thickBot="1">
      <c r="A7" s="7" t="s">
        <v>6</v>
      </c>
      <c r="B7" s="8">
        <v>7949</v>
      </c>
      <c r="C7" s="8">
        <v>1462.5</v>
      </c>
      <c r="D7" s="9">
        <f t="shared" ref="D7:D76" si="0">C7/B7*100</f>
        <v>18.398540696943012</v>
      </c>
    </row>
    <row r="8" spans="1:29" ht="16.5" thickBot="1">
      <c r="A8" s="7" t="s">
        <v>7</v>
      </c>
      <c r="B8" s="8">
        <v>2100</v>
      </c>
      <c r="C8" s="8">
        <v>583.79999999999995</v>
      </c>
      <c r="D8" s="9">
        <f t="shared" si="0"/>
        <v>27.799999999999997</v>
      </c>
    </row>
    <row r="9" spans="1:29" ht="32.25" thickBot="1">
      <c r="A9" s="7" t="s">
        <v>71</v>
      </c>
      <c r="B9" s="8"/>
      <c r="C9" s="8"/>
      <c r="D9" s="9"/>
    </row>
    <row r="10" spans="1:29" ht="32.25" thickBot="1">
      <c r="A10" s="7" t="s">
        <v>8</v>
      </c>
      <c r="B10" s="8">
        <v>11200</v>
      </c>
      <c r="C10" s="8">
        <v>1650.5</v>
      </c>
      <c r="D10" s="9">
        <f t="shared" si="0"/>
        <v>14.736607142857142</v>
      </c>
    </row>
    <row r="11" spans="1:29" ht="16.5" thickBot="1">
      <c r="A11" s="7" t="s">
        <v>9</v>
      </c>
      <c r="B11" s="8">
        <v>200</v>
      </c>
      <c r="C11" s="8">
        <v>8.1999999999999993</v>
      </c>
      <c r="D11" s="9">
        <f t="shared" si="0"/>
        <v>4.0999999999999996</v>
      </c>
    </row>
    <row r="12" spans="1:29" ht="32.25" thickBot="1">
      <c r="A12" s="7" t="s">
        <v>10</v>
      </c>
      <c r="B12" s="8">
        <v>6976.2</v>
      </c>
      <c r="C12" s="10">
        <v>1521.8</v>
      </c>
      <c r="D12" s="9">
        <f t="shared" si="0"/>
        <v>21.814168171784065</v>
      </c>
    </row>
    <row r="13" spans="1:29" ht="32.25" thickBot="1">
      <c r="A13" s="7" t="s">
        <v>11</v>
      </c>
      <c r="B13" s="8">
        <v>1000</v>
      </c>
      <c r="C13" s="9">
        <v>266.60000000000002</v>
      </c>
      <c r="D13" s="9">
        <f t="shared" si="0"/>
        <v>26.66</v>
      </c>
    </row>
    <row r="14" spans="1:29" ht="16.5" thickBot="1">
      <c r="A14" s="7" t="s">
        <v>13</v>
      </c>
      <c r="B14" s="8">
        <v>850</v>
      </c>
      <c r="C14" s="9">
        <v>201.5</v>
      </c>
      <c r="D14" s="76">
        <f t="shared" si="0"/>
        <v>23.705882352941178</v>
      </c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</row>
    <row r="15" spans="1:29" ht="16.5" thickBot="1">
      <c r="A15" s="47" t="s">
        <v>12</v>
      </c>
      <c r="B15" s="48">
        <v>100</v>
      </c>
      <c r="C15" s="49">
        <v>21.9</v>
      </c>
      <c r="D15" s="77">
        <f t="shared" si="0"/>
        <v>21.9</v>
      </c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</row>
    <row r="16" spans="1:29" s="54" customFormat="1" ht="16.5" thickBot="1">
      <c r="A16" s="50" t="s">
        <v>14</v>
      </c>
      <c r="B16" s="51">
        <f>B17+B18+B19+B20+B21</f>
        <v>755052.3</v>
      </c>
      <c r="C16" s="52">
        <f>SUM(C17:C23)</f>
        <v>106472.2</v>
      </c>
      <c r="D16" s="78">
        <f t="shared" si="0"/>
        <v>14.101301327073635</v>
      </c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</row>
    <row r="17" spans="1:11" ht="32.25" thickBot="1">
      <c r="A17" s="7" t="s">
        <v>15</v>
      </c>
      <c r="B17" s="14">
        <v>280012.5</v>
      </c>
      <c r="C17" s="8">
        <v>53515.199999999997</v>
      </c>
      <c r="D17" s="9">
        <f t="shared" si="0"/>
        <v>19.11171822686487</v>
      </c>
      <c r="E17" s="11"/>
    </row>
    <row r="18" spans="1:11" ht="48" thickBot="1">
      <c r="A18" s="7" t="s">
        <v>16</v>
      </c>
      <c r="B18" s="14">
        <v>52628.9</v>
      </c>
      <c r="C18" s="8">
        <v>3981</v>
      </c>
      <c r="D18" s="9">
        <f t="shared" si="0"/>
        <v>7.564285022107625</v>
      </c>
    </row>
    <row r="19" spans="1:11" ht="32.25" thickBot="1">
      <c r="A19" s="7" t="s">
        <v>17</v>
      </c>
      <c r="B19" s="14">
        <v>420616.5</v>
      </c>
      <c r="C19" s="8">
        <v>48315.5</v>
      </c>
      <c r="D19" s="9">
        <f t="shared" si="0"/>
        <v>11.486829451531264</v>
      </c>
    </row>
    <row r="20" spans="1:11" ht="16.5" thickBot="1">
      <c r="A20" s="7" t="s">
        <v>18</v>
      </c>
      <c r="B20" s="14">
        <v>1794.4</v>
      </c>
      <c r="C20" s="10"/>
      <c r="D20" s="9">
        <f t="shared" si="0"/>
        <v>0</v>
      </c>
    </row>
    <row r="21" spans="1:11" ht="16.5" thickBot="1">
      <c r="A21" s="7" t="s">
        <v>70</v>
      </c>
      <c r="B21" s="14">
        <v>0</v>
      </c>
      <c r="C21" s="10"/>
      <c r="D21" s="9" t="e">
        <f t="shared" si="0"/>
        <v>#DIV/0!</v>
      </c>
    </row>
    <row r="22" spans="1:11" ht="63.75" thickBot="1">
      <c r="A22" s="7" t="s">
        <v>19</v>
      </c>
      <c r="B22" s="14">
        <v>0</v>
      </c>
      <c r="C22" s="9">
        <v>2924</v>
      </c>
      <c r="D22" s="9" t="e">
        <f t="shared" si="0"/>
        <v>#DIV/0!</v>
      </c>
    </row>
    <row r="23" spans="1:11" ht="48" thickBot="1">
      <c r="A23" s="7" t="s">
        <v>20</v>
      </c>
      <c r="B23" s="14">
        <v>0</v>
      </c>
      <c r="C23" s="8">
        <v>-2263.5</v>
      </c>
      <c r="D23" s="9" t="e">
        <f t="shared" si="0"/>
        <v>#DIV/0!</v>
      </c>
    </row>
    <row r="24" spans="1:11" ht="16.5" thickBot="1">
      <c r="A24" s="12" t="s">
        <v>21</v>
      </c>
      <c r="B24" s="15">
        <f>B4+B16+B22+B23</f>
        <v>826630.4</v>
      </c>
      <c r="C24" s="13">
        <f>C4+C16</f>
        <v>116574.2</v>
      </c>
      <c r="D24" s="9">
        <f t="shared" si="0"/>
        <v>14.102336425081873</v>
      </c>
    </row>
    <row r="25" spans="1:11" ht="16.5" thickBot="1">
      <c r="A25" s="73" t="s">
        <v>69</v>
      </c>
      <c r="B25" s="74"/>
      <c r="C25" s="74"/>
      <c r="D25" s="75"/>
      <c r="F25" s="41"/>
      <c r="G25" s="41"/>
      <c r="H25" s="41"/>
      <c r="I25" s="41"/>
      <c r="J25" s="11"/>
      <c r="K25" s="41"/>
    </row>
    <row r="26" spans="1:11" ht="16.5" thickBot="1">
      <c r="A26" s="25" t="s">
        <v>33</v>
      </c>
      <c r="B26" s="26">
        <f>B27+B28+B29+B30+B31+B32+B33</f>
        <v>65415.8</v>
      </c>
      <c r="C26" s="27">
        <f>C27+C28+C29+C31+E2934+C33</f>
        <v>7323</v>
      </c>
      <c r="D26" s="28">
        <f t="shared" si="0"/>
        <v>11.194543214330482</v>
      </c>
      <c r="F26" s="41"/>
      <c r="G26" s="41"/>
      <c r="H26" s="41"/>
      <c r="I26" s="41"/>
      <c r="J26" s="41"/>
      <c r="K26" s="41"/>
    </row>
    <row r="27" spans="1:11" ht="47.25">
      <c r="A27" s="21" t="s">
        <v>34</v>
      </c>
      <c r="B27" s="22">
        <v>940.5</v>
      </c>
      <c r="C27" s="23">
        <v>117.8</v>
      </c>
      <c r="D27" s="24">
        <f t="shared" si="0"/>
        <v>12.525252525252526</v>
      </c>
      <c r="J27" s="41"/>
    </row>
    <row r="28" spans="1:11" ht="63">
      <c r="A28" s="16" t="s">
        <v>35</v>
      </c>
      <c r="B28" s="17">
        <v>901.2</v>
      </c>
      <c r="C28" s="19">
        <v>106.2</v>
      </c>
      <c r="D28" s="18">
        <f t="shared" si="0"/>
        <v>11.784287616511319</v>
      </c>
    </row>
    <row r="29" spans="1:11" ht="63">
      <c r="A29" s="16" t="s">
        <v>36</v>
      </c>
      <c r="B29" s="17">
        <v>15663.3</v>
      </c>
      <c r="C29" s="19">
        <v>2290.8000000000002</v>
      </c>
      <c r="D29" s="18">
        <f t="shared" si="0"/>
        <v>14.62527053686005</v>
      </c>
    </row>
    <row r="30" spans="1:11" ht="15.75">
      <c r="A30" s="16" t="s">
        <v>76</v>
      </c>
      <c r="B30" s="17">
        <v>26.7</v>
      </c>
      <c r="C30" s="19"/>
      <c r="D30" s="18"/>
    </row>
    <row r="31" spans="1:11" ht="47.25">
      <c r="A31" s="16" t="s">
        <v>37</v>
      </c>
      <c r="B31" s="17">
        <v>7008.1</v>
      </c>
      <c r="C31" s="19">
        <v>1064.5999999999999</v>
      </c>
      <c r="D31" s="18">
        <f t="shared" si="0"/>
        <v>15.19099327920549</v>
      </c>
    </row>
    <row r="32" spans="1:11" ht="15.75">
      <c r="A32" s="16" t="s">
        <v>38</v>
      </c>
      <c r="B32" s="17">
        <v>779.1</v>
      </c>
      <c r="C32" s="19"/>
      <c r="D32" s="18">
        <f t="shared" si="0"/>
        <v>0</v>
      </c>
    </row>
    <row r="33" spans="1:4" ht="16.5" thickBot="1">
      <c r="A33" s="29" t="s">
        <v>39</v>
      </c>
      <c r="B33" s="30">
        <v>40096.9</v>
      </c>
      <c r="C33" s="31">
        <v>3743.6</v>
      </c>
      <c r="D33" s="32">
        <f t="shared" si="0"/>
        <v>9.3363826131197172</v>
      </c>
    </row>
    <row r="34" spans="1:4" ht="16.5" thickBot="1">
      <c r="A34" s="25" t="s">
        <v>22</v>
      </c>
      <c r="B34" s="26">
        <f>B35</f>
        <v>1163.5999999999999</v>
      </c>
      <c r="C34" s="27">
        <f>C35</f>
        <v>193.9</v>
      </c>
      <c r="D34" s="28">
        <f t="shared" si="0"/>
        <v>16.663801993812307</v>
      </c>
    </row>
    <row r="35" spans="1:4" ht="16.5" thickBot="1">
      <c r="A35" s="33" t="s">
        <v>40</v>
      </c>
      <c r="B35" s="1">
        <v>1163.5999999999999</v>
      </c>
      <c r="C35" s="34">
        <v>193.9</v>
      </c>
      <c r="D35" s="35">
        <f t="shared" si="0"/>
        <v>16.663801993812307</v>
      </c>
    </row>
    <row r="36" spans="1:4" ht="32.25" thickBot="1">
      <c r="A36" s="25" t="s">
        <v>23</v>
      </c>
      <c r="B36" s="26">
        <f>B37+B38+B39</f>
        <v>3664</v>
      </c>
      <c r="C36" s="27">
        <f>C37+C38+C39</f>
        <v>215.1</v>
      </c>
      <c r="D36" s="28">
        <f t="shared" si="0"/>
        <v>5.8706331877729259</v>
      </c>
    </row>
    <row r="37" spans="1:4" ht="47.25">
      <c r="A37" s="21" t="s">
        <v>41</v>
      </c>
      <c r="B37" s="22">
        <v>3114.9</v>
      </c>
      <c r="C37" s="23">
        <v>215.1</v>
      </c>
      <c r="D37" s="24">
        <f t="shared" si="0"/>
        <v>6.9055186362323022</v>
      </c>
    </row>
    <row r="38" spans="1:4" ht="15.75">
      <c r="A38" s="16" t="s">
        <v>68</v>
      </c>
      <c r="B38" s="17">
        <v>474.1</v>
      </c>
      <c r="C38" s="19"/>
      <c r="D38" s="18">
        <f t="shared" si="0"/>
        <v>0</v>
      </c>
    </row>
    <row r="39" spans="1:4" ht="33" customHeight="1" thickBot="1">
      <c r="A39" s="29" t="s">
        <v>65</v>
      </c>
      <c r="B39" s="30">
        <v>75</v>
      </c>
      <c r="C39" s="31">
        <v>0</v>
      </c>
      <c r="D39" s="32">
        <f t="shared" si="0"/>
        <v>0</v>
      </c>
    </row>
    <row r="40" spans="1:4" ht="16.5" thickBot="1">
      <c r="A40" s="25" t="s">
        <v>24</v>
      </c>
      <c r="B40" s="26">
        <f>B41+B42+B43+B45+B44</f>
        <v>47317.2</v>
      </c>
      <c r="C40" s="27">
        <f>C41+C42+C43+C45+C44</f>
        <v>2491.3999999999996</v>
      </c>
      <c r="D40" s="28">
        <f t="shared" si="0"/>
        <v>5.265315783689652</v>
      </c>
    </row>
    <row r="41" spans="1:4" ht="15.75">
      <c r="A41" s="21" t="s">
        <v>42</v>
      </c>
      <c r="B41" s="22">
        <v>3599.3</v>
      </c>
      <c r="C41" s="23">
        <v>423.2</v>
      </c>
      <c r="D41" s="24">
        <f t="shared" si="0"/>
        <v>11.757841802572722</v>
      </c>
    </row>
    <row r="42" spans="1:4" ht="15.75">
      <c r="A42" s="16" t="s">
        <v>43</v>
      </c>
      <c r="B42" s="17">
        <v>15535</v>
      </c>
      <c r="C42" s="19">
        <v>2068.1999999999998</v>
      </c>
      <c r="D42" s="18">
        <f t="shared" si="0"/>
        <v>13.313163823624075</v>
      </c>
    </row>
    <row r="43" spans="1:4" ht="15.75">
      <c r="A43" s="16" t="s">
        <v>44</v>
      </c>
      <c r="B43" s="17">
        <v>17924.2</v>
      </c>
      <c r="C43" s="19"/>
      <c r="D43" s="18">
        <f t="shared" si="0"/>
        <v>0</v>
      </c>
    </row>
    <row r="44" spans="1:4" ht="15.75">
      <c r="A44" s="29" t="s">
        <v>75</v>
      </c>
      <c r="B44" s="30">
        <v>9968</v>
      </c>
      <c r="C44" s="31"/>
      <c r="D44" s="32">
        <f t="shared" si="0"/>
        <v>0</v>
      </c>
    </row>
    <row r="45" spans="1:4" ht="16.5" thickBot="1">
      <c r="A45" s="29" t="s">
        <v>45</v>
      </c>
      <c r="B45" s="30">
        <v>290.7</v>
      </c>
      <c r="C45" s="31"/>
      <c r="D45" s="32">
        <f t="shared" si="0"/>
        <v>0</v>
      </c>
    </row>
    <row r="46" spans="1:4" ht="16.5" thickBot="1">
      <c r="A46" s="25" t="s">
        <v>25</v>
      </c>
      <c r="B46" s="42">
        <f>B48+B50+B47+B49</f>
        <v>9197.7999999999993</v>
      </c>
      <c r="C46" s="43">
        <f>C48+C50+C47+C49</f>
        <v>1256</v>
      </c>
      <c r="D46" s="28">
        <v>0</v>
      </c>
    </row>
    <row r="47" spans="1:4" ht="15.75">
      <c r="A47" s="66" t="s">
        <v>73</v>
      </c>
      <c r="B47" s="71">
        <v>36</v>
      </c>
      <c r="C47" s="44"/>
      <c r="D47" s="63"/>
    </row>
    <row r="48" spans="1:4" ht="15.75">
      <c r="A48" s="16" t="s">
        <v>46</v>
      </c>
      <c r="B48" s="17">
        <v>9161.7999999999993</v>
      </c>
      <c r="C48" s="20">
        <v>1256</v>
      </c>
      <c r="D48" s="70">
        <f t="shared" si="0"/>
        <v>13.709096465760004</v>
      </c>
    </row>
    <row r="49" spans="1:4" ht="15.75">
      <c r="A49" s="29" t="s">
        <v>74</v>
      </c>
      <c r="B49" s="30">
        <v>0</v>
      </c>
      <c r="C49" s="36"/>
      <c r="D49" s="72"/>
    </row>
    <row r="50" spans="1:4" ht="32.25" thickBot="1">
      <c r="A50" s="60" t="s">
        <v>64</v>
      </c>
      <c r="B50" s="30">
        <v>0</v>
      </c>
      <c r="C50" s="62"/>
      <c r="D50" s="64" t="e">
        <f t="shared" si="0"/>
        <v>#DIV/0!</v>
      </c>
    </row>
    <row r="51" spans="1:4" ht="16.5" thickBot="1">
      <c r="A51" s="25" t="s">
        <v>26</v>
      </c>
      <c r="B51" s="67">
        <f>B52+B53+B54+B55+B56</f>
        <v>480765.10000000003</v>
      </c>
      <c r="C51" s="46">
        <f>C52+C53+C55+C56+C54</f>
        <v>54334</v>
      </c>
      <c r="D51" s="45">
        <f t="shared" si="0"/>
        <v>11.301569103081732</v>
      </c>
    </row>
    <row r="52" spans="1:4" ht="15.75">
      <c r="A52" s="21" t="s">
        <v>47</v>
      </c>
      <c r="B52" s="22">
        <v>97725</v>
      </c>
      <c r="C52" s="68">
        <v>9611.6</v>
      </c>
      <c r="D52" s="69">
        <f t="shared" si="0"/>
        <v>9.8353543105653625</v>
      </c>
    </row>
    <row r="53" spans="1:4" ht="15.75">
      <c r="A53" s="16" t="s">
        <v>48</v>
      </c>
      <c r="B53" s="17">
        <v>340929.2</v>
      </c>
      <c r="C53" s="20">
        <v>39695.9</v>
      </c>
      <c r="D53" s="70">
        <f t="shared" si="0"/>
        <v>11.64344385872492</v>
      </c>
    </row>
    <row r="54" spans="1:4" ht="15.75">
      <c r="A54" s="16" t="s">
        <v>72</v>
      </c>
      <c r="B54" s="17">
        <v>16085.5</v>
      </c>
      <c r="C54" s="20">
        <v>2092</v>
      </c>
      <c r="D54" s="70">
        <f t="shared" si="0"/>
        <v>13.005501849491779</v>
      </c>
    </row>
    <row r="55" spans="1:4" ht="15.75">
      <c r="A55" s="16" t="s">
        <v>49</v>
      </c>
      <c r="B55" s="17">
        <v>4898.7</v>
      </c>
      <c r="C55" s="20">
        <v>330</v>
      </c>
      <c r="D55" s="70">
        <f t="shared" si="0"/>
        <v>6.7364811072325308</v>
      </c>
    </row>
    <row r="56" spans="1:4" ht="16.5" thickBot="1">
      <c r="A56" s="60" t="s">
        <v>50</v>
      </c>
      <c r="B56" s="30">
        <v>21126.7</v>
      </c>
      <c r="C56" s="62">
        <v>2604.5</v>
      </c>
      <c r="D56" s="64">
        <f t="shared" si="0"/>
        <v>12.328002006939085</v>
      </c>
    </row>
    <row r="57" spans="1:4" ht="16.5" thickBot="1">
      <c r="A57" s="25" t="s">
        <v>27</v>
      </c>
      <c r="B57" s="26">
        <f>B58+B59</f>
        <v>59159.199999999997</v>
      </c>
      <c r="C57" s="27">
        <f>C58+C59</f>
        <v>11055.1</v>
      </c>
      <c r="D57" s="28">
        <f t="shared" si="0"/>
        <v>18.687034307428092</v>
      </c>
    </row>
    <row r="58" spans="1:4" ht="15.75">
      <c r="A58" s="21" t="s">
        <v>51</v>
      </c>
      <c r="B58" s="22">
        <v>57677</v>
      </c>
      <c r="C58" s="37">
        <v>10899.7</v>
      </c>
      <c r="D58" s="24">
        <f t="shared" si="0"/>
        <v>18.897827556911771</v>
      </c>
    </row>
    <row r="59" spans="1:4" ht="16.5" thickBot="1">
      <c r="A59" s="29" t="s">
        <v>52</v>
      </c>
      <c r="B59" s="30">
        <v>1482.2</v>
      </c>
      <c r="C59" s="36">
        <v>155.4</v>
      </c>
      <c r="D59" s="32">
        <f t="shared" si="0"/>
        <v>10.484415058696532</v>
      </c>
    </row>
    <row r="60" spans="1:4" ht="16.5" thickBot="1">
      <c r="A60" s="25" t="s">
        <v>28</v>
      </c>
      <c r="B60" s="26">
        <f>B61</f>
        <v>53.8</v>
      </c>
      <c r="C60" s="27">
        <f>C61</f>
        <v>0</v>
      </c>
      <c r="D60" s="28">
        <f t="shared" si="0"/>
        <v>0</v>
      </c>
    </row>
    <row r="61" spans="1:4" ht="16.5" thickBot="1">
      <c r="A61" s="33" t="s">
        <v>53</v>
      </c>
      <c r="B61" s="1">
        <v>53.8</v>
      </c>
      <c r="C61" s="38"/>
      <c r="D61" s="35">
        <f t="shared" si="0"/>
        <v>0</v>
      </c>
    </row>
    <row r="62" spans="1:4" ht="16.5" thickBot="1">
      <c r="A62" s="25" t="s">
        <v>29</v>
      </c>
      <c r="B62" s="26">
        <f>B63+B64+B65+B66+B67</f>
        <v>66826.100000000006</v>
      </c>
      <c r="C62" s="27">
        <f>C63+C64+C65+C66+C67</f>
        <v>6725.4</v>
      </c>
      <c r="D62" s="28">
        <f t="shared" si="0"/>
        <v>10.064031867788183</v>
      </c>
    </row>
    <row r="63" spans="1:4" ht="15.75">
      <c r="A63" s="21" t="s">
        <v>54</v>
      </c>
      <c r="B63" s="22">
        <v>780</v>
      </c>
      <c r="C63" s="37">
        <v>149.6</v>
      </c>
      <c r="D63" s="24">
        <f t="shared" si="0"/>
        <v>19.179487179487179</v>
      </c>
    </row>
    <row r="64" spans="1:4" ht="15.75">
      <c r="A64" s="16" t="s">
        <v>55</v>
      </c>
      <c r="B64" s="17">
        <v>27314.799999999999</v>
      </c>
      <c r="C64" s="20">
        <v>3590.2</v>
      </c>
      <c r="D64" s="18">
        <f t="shared" si="0"/>
        <v>13.14379017968281</v>
      </c>
    </row>
    <row r="65" spans="1:4" ht="15.75">
      <c r="A65" s="16" t="s">
        <v>56</v>
      </c>
      <c r="B65" s="17">
        <v>24221.8</v>
      </c>
      <c r="C65" s="20">
        <v>2079.4</v>
      </c>
      <c r="D65" s="18">
        <f t="shared" si="0"/>
        <v>8.5848285428828586</v>
      </c>
    </row>
    <row r="66" spans="1:4" ht="15.75">
      <c r="A66" s="16" t="s">
        <v>57</v>
      </c>
      <c r="B66" s="17">
        <v>6987</v>
      </c>
      <c r="C66" s="20">
        <v>76.7</v>
      </c>
      <c r="D66" s="18">
        <f t="shared" si="0"/>
        <v>1.0977529698010591</v>
      </c>
    </row>
    <row r="67" spans="1:4" ht="16.5" thickBot="1">
      <c r="A67" s="29" t="s">
        <v>58</v>
      </c>
      <c r="B67" s="30">
        <v>7522.5</v>
      </c>
      <c r="C67" s="36">
        <v>829.5</v>
      </c>
      <c r="D67" s="32">
        <f t="shared" si="0"/>
        <v>11.026919242273181</v>
      </c>
    </row>
    <row r="68" spans="1:4" ht="16.5" thickBot="1">
      <c r="A68" s="25" t="s">
        <v>30</v>
      </c>
      <c r="B68" s="26">
        <f>B70+B69</f>
        <v>9026.2000000000007</v>
      </c>
      <c r="C68" s="27">
        <f>C69+C70</f>
        <v>1208.8</v>
      </c>
      <c r="D68" s="28">
        <f t="shared" si="0"/>
        <v>13.392125146794884</v>
      </c>
    </row>
    <row r="69" spans="1:4" ht="15.75">
      <c r="A69" s="66" t="s">
        <v>77</v>
      </c>
      <c r="B69" s="65">
        <v>8326.2000000000007</v>
      </c>
      <c r="C69" s="65">
        <v>1208.8</v>
      </c>
      <c r="D69" s="63"/>
    </row>
    <row r="70" spans="1:4" ht="16.5" thickBot="1">
      <c r="A70" s="60" t="s">
        <v>59</v>
      </c>
      <c r="B70" s="61">
        <v>700</v>
      </c>
      <c r="C70" s="62"/>
      <c r="D70" s="64">
        <f t="shared" si="0"/>
        <v>0</v>
      </c>
    </row>
    <row r="71" spans="1:4" ht="28.5" customHeight="1" thickBot="1">
      <c r="A71" s="56" t="s">
        <v>66</v>
      </c>
      <c r="B71" s="57">
        <f>B72</f>
        <v>2</v>
      </c>
      <c r="C71" s="58">
        <f>C72</f>
        <v>1.3</v>
      </c>
      <c r="D71" s="59">
        <f t="shared" si="0"/>
        <v>65</v>
      </c>
    </row>
    <row r="72" spans="1:4" ht="30" customHeight="1" thickBot="1">
      <c r="A72" s="33" t="s">
        <v>67</v>
      </c>
      <c r="B72" s="1">
        <v>2</v>
      </c>
      <c r="C72" s="38">
        <v>1.3</v>
      </c>
      <c r="D72" s="35">
        <f t="shared" si="0"/>
        <v>65</v>
      </c>
    </row>
    <row r="73" spans="1:4" ht="48" thickBot="1">
      <c r="A73" s="25" t="s">
        <v>60</v>
      </c>
      <c r="B73" s="26">
        <f>B74+B75</f>
        <v>83989.6</v>
      </c>
      <c r="C73" s="27">
        <f>C74+C75</f>
        <v>14903.1</v>
      </c>
      <c r="D73" s="28">
        <f t="shared" si="0"/>
        <v>17.74398258832046</v>
      </c>
    </row>
    <row r="74" spans="1:4" ht="47.25">
      <c r="A74" s="21" t="s">
        <v>61</v>
      </c>
      <c r="B74" s="22">
        <v>56086.6</v>
      </c>
      <c r="C74" s="37">
        <v>9588.1</v>
      </c>
      <c r="D74" s="24">
        <f t="shared" si="0"/>
        <v>17.095170682480308</v>
      </c>
    </row>
    <row r="75" spans="1:4" ht="16.5" thickBot="1">
      <c r="A75" s="29" t="s">
        <v>62</v>
      </c>
      <c r="B75" s="30">
        <v>27903</v>
      </c>
      <c r="C75" s="36">
        <v>5315</v>
      </c>
      <c r="D75" s="32">
        <f t="shared" si="0"/>
        <v>19.048131025337778</v>
      </c>
    </row>
    <row r="76" spans="1:4" ht="16.5" thickBot="1">
      <c r="A76" s="25" t="s">
        <v>63</v>
      </c>
      <c r="B76" s="39">
        <f>B26+B34+B36+B40+B46+B51+B57+B60+B62+B68+B71+B73</f>
        <v>826580.39999999991</v>
      </c>
      <c r="C76" s="40">
        <f>C26+C34+C36+C40+C46+C51+C57+C60+C62+C68+C73+C71</f>
        <v>99707.1</v>
      </c>
      <c r="D76" s="28">
        <f t="shared" si="0"/>
        <v>12.062601532772858</v>
      </c>
    </row>
    <row r="77" spans="1:4" ht="15.75">
      <c r="B77" s="1"/>
      <c r="C77" s="2"/>
    </row>
    <row r="78" spans="1:4">
      <c r="B78" s="11"/>
      <c r="C78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2018-03-22T06:48:18Z</cp:lastPrinted>
  <dcterms:created xsi:type="dcterms:W3CDTF">2015-03-17T06:24:35Z</dcterms:created>
  <dcterms:modified xsi:type="dcterms:W3CDTF">2018-03-22T06:49:20Z</dcterms:modified>
</cp:coreProperties>
</file>