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32" i="1"/>
  <c r="C55"/>
  <c r="B77"/>
  <c r="B39"/>
  <c r="B16" l="1"/>
  <c r="B57"/>
  <c r="B55"/>
  <c r="D34"/>
  <c r="C43" l="1"/>
  <c r="C28"/>
  <c r="B28"/>
  <c r="B63"/>
  <c r="C74"/>
  <c r="B43"/>
  <c r="B4"/>
  <c r="B74"/>
  <c r="C37"/>
  <c r="C39"/>
  <c r="C50"/>
  <c r="C57"/>
  <c r="C63"/>
  <c r="C68"/>
  <c r="C77"/>
  <c r="C79"/>
  <c r="C4"/>
  <c r="C16"/>
  <c r="B68"/>
  <c r="C66"/>
  <c r="D48"/>
  <c r="D23"/>
  <c r="B66"/>
  <c r="B50"/>
  <c r="B79"/>
  <c r="D60"/>
  <c r="D41"/>
  <c r="B37"/>
  <c r="D33"/>
  <c r="D29"/>
  <c r="D78"/>
  <c r="D42"/>
  <c r="D54"/>
  <c r="D25"/>
  <c r="D24"/>
  <c r="D20"/>
  <c r="D19"/>
  <c r="D18"/>
  <c r="D17"/>
  <c r="D14"/>
  <c r="D13"/>
  <c r="D12"/>
  <c r="D11"/>
  <c r="D10"/>
  <c r="D8"/>
  <c r="D6"/>
  <c r="D5"/>
  <c r="D81"/>
  <c r="D80"/>
  <c r="D76"/>
  <c r="D73"/>
  <c r="D72"/>
  <c r="D71"/>
  <c r="D69"/>
  <c r="D67"/>
  <c r="D65"/>
  <c r="D64"/>
  <c r="D62"/>
  <c r="D61"/>
  <c r="D59"/>
  <c r="D58"/>
  <c r="D52"/>
  <c r="D35"/>
  <c r="D31"/>
  <c r="D30"/>
  <c r="D49"/>
  <c r="D47"/>
  <c r="D46"/>
  <c r="D44"/>
  <c r="D40"/>
  <c r="D38"/>
  <c r="D36"/>
  <c r="D7"/>
  <c r="B82" l="1"/>
  <c r="C82"/>
  <c r="D66"/>
  <c r="B26"/>
  <c r="D39"/>
  <c r="D37"/>
  <c r="C26"/>
  <c r="D4"/>
  <c r="D77"/>
  <c r="D79"/>
  <c r="D74"/>
  <c r="D68"/>
  <c r="D63"/>
  <c r="D57"/>
  <c r="D43"/>
  <c r="D28"/>
  <c r="D16"/>
  <c r="D82" l="1"/>
  <c r="D26"/>
</calcChain>
</file>

<file path=xl/sharedStrings.xml><?xml version="1.0" encoding="utf-8"?>
<sst xmlns="http://schemas.openxmlformats.org/spreadsheetml/2006/main" count="85" uniqueCount="85">
  <si>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</si>
  <si>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</si>
  <si>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</si>
  <si>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</si>
  <si>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</si>
  <si>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</si>
  <si>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</si>
  <si>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</si>
  <si>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</si>
  <si>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</si>
  <si>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</si>
  <si>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</si>
  <si>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</si>
  <si>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</si>
  <si>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</si>
  <si>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</si>
  <si>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</si>
  <si>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</si>
  <si>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</si>
  <si>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</si>
  <si>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</si>
  <si>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</si>
  <si>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</si>
  <si>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</si>
  <si>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</si>
  <si>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</si>
  <si>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</si>
  <si>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</si>
  <si>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</si>
  <si>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</si>
  <si>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</si>
  <si>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</si>
  <si>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</si>
  <si>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</si>
  <si>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</si>
  <si>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</si>
  <si>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</si>
  <si>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</si>
  <si>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</si>
  <si>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</si>
  <si>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</si>
  <si>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</si>
  <si>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</si>
  <si>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</si>
  <si>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</si>
  <si>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</si>
  <si>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</si>
  <si>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</si>
  <si>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</si>
  <si>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</si>
  <si>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</si>
  <si>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</si>
  <si>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</si>
  <si>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</si>
  <si>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</si>
  <si>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</si>
  <si>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</si>
  <si>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</si>
  <si>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</si>
  <si>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</si>
  <si>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</si>
  <si>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</si>
  <si>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</si>
  <si>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</si>
  <si>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</si>
  <si>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</si>
  <si>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</si>
  <si>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</si>
  <si>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</si>
  <si>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</si>
  <si>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</si>
  <si>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</si>
  <si>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</si>
  <si>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</si>
  <si>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</si>
  <si>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</si>
  <si>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</si>
  <si>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</si>
  <si>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</si>
  <si>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</si>
  <si>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Обеспечение проведения выборов и референдумов</t>
  </si>
  <si>
    <t>БЕЗВОЗМЕЗДНЫЕ ПОСТУПЛЕНИЯ ОТ ГОСУДАРСТВЕННЫХ (МУНИЦИПАЛЬНЫХ) ОРГАНИЗАЦИЙ</t>
  </si>
  <si>
    <t>Охрана окружающей среды</t>
  </si>
  <si>
    <t>Охрана объектов растительного и животного мира и среды их обитания</t>
  </si>
  <si>
    <t>Сведения по состоянию на 01.06.2020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</si>
</sst>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2" fillId="0" borderId="20" xfId="0" applyNumberFormat="1" applyFont="1" applyFill="1" applyBorder="1" applyAlignment="1">
      <alignment horizontal="center" wrapText="1"/>
    </xf>
    <xf numFmtId="49" fontId="3" fillId="0" borderId="23" xfId="0" applyNumberFormat="1" applyFont="1" applyFill="1" applyBorder="1" applyAlignment="1">
      <alignment horizontal="left" wrapText="1"/>
    </xf>
    <xf numFmtId="164" fontId="3" fillId="0" borderId="24" xfId="0" applyNumberFormat="1" applyFont="1" applyFill="1" applyBorder="1" applyAlignment="1">
      <alignment horizontal="right" wrapText="1"/>
    </xf>
    <xf numFmtId="164" fontId="3" fillId="0" borderId="23" xfId="0" applyNumberFormat="1" applyFont="1" applyFill="1" applyBorder="1" applyAlignment="1">
      <alignment horizontal="right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8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0" fontId="2" fillId="0" borderId="30" xfId="0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165" fontId="2" fillId="0" borderId="36" xfId="0" applyNumberFormat="1" applyFont="1" applyFill="1" applyBorder="1" applyAlignment="1">
      <alignment horizontal="center" wrapText="1"/>
    </xf>
    <xf numFmtId="0" fontId="2" fillId="0" borderId="37" xfId="0" applyFont="1" applyFill="1" applyBorder="1" applyAlignment="1">
      <alignment wrapText="1"/>
    </xf>
    <xf numFmtId="0" fontId="3" fillId="0" borderId="35" xfId="0" applyFont="1" applyFill="1" applyBorder="1" applyAlignment="1">
      <alignment wrapText="1"/>
    </xf>
    <xf numFmtId="0" fontId="3" fillId="0" borderId="21" xfId="0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8" xfId="0" applyNumberFormat="1" applyFont="1" applyFill="1" applyBorder="1" applyAlignment="1">
      <alignment horizontal="left" wrapText="1"/>
    </xf>
    <xf numFmtId="49" fontId="2" fillId="0" borderId="39" xfId="0" applyNumberFormat="1" applyFont="1" applyFill="1" applyBorder="1" applyAlignment="1">
      <alignment horizontal="left" wrapText="1"/>
    </xf>
    <xf numFmtId="49" fontId="2" fillId="0" borderId="40" xfId="0" applyNumberFormat="1" applyFont="1" applyFill="1" applyBorder="1" applyAlignment="1">
      <alignment horizontal="left" wrapText="1"/>
    </xf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20" xfId="0" applyNumberFormat="1" applyFont="1" applyFill="1" applyBorder="1" applyAlignment="1">
      <alignment horizontal="center" wrapText="1"/>
    </xf>
    <xf numFmtId="165" fontId="2" fillId="0" borderId="8" xfId="0" applyNumberFormat="1" applyFont="1" applyFill="1" applyBorder="1" applyAlignment="1">
      <alignment horizontal="center" wrapText="1"/>
    </xf>
    <xf numFmtId="165" fontId="2" fillId="0" borderId="42" xfId="0" applyNumberFormat="1" applyFont="1" applyFill="1" applyBorder="1" applyAlignment="1">
      <alignment horizontal="center" wrapText="1"/>
    </xf>
    <xf numFmtId="49" fontId="3" fillId="0" borderId="41" xfId="0" applyNumberFormat="1" applyFont="1" applyFill="1" applyBorder="1" applyAlignment="1">
      <alignment horizontal="left" wrapText="1"/>
    </xf>
    <xf numFmtId="49" fontId="2" fillId="0" borderId="43" xfId="0" applyNumberFormat="1" applyFont="1" applyFill="1" applyBorder="1" applyAlignment="1">
      <alignment horizontal="left" wrapText="1"/>
    </xf>
    <xf numFmtId="164" fontId="2" fillId="0" borderId="44" xfId="0" applyNumberFormat="1" applyFont="1" applyFill="1" applyBorder="1" applyAlignment="1">
      <alignment horizontal="right"/>
    </xf>
    <xf numFmtId="164" fontId="3" fillId="2" borderId="27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7"/>
  <sheetViews>
    <sheetView tabSelected="1" zoomScaleNormal="100" workbookViewId="0"/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9.140625" style="52"/>
    <col min="6" max="6" width="7.7109375" style="52" customWidth="1"/>
    <col min="7" max="16384" width="9.140625" style="52"/>
  </cols>
  <sheetData>
    <row r="1" spans="1:4" ht="15.75" thickBot="1">
      <c r="A1" s="3" t="s">
        <v>84</v>
      </c>
    </row>
    <row r="2" spans="1:4" ht="48" thickBot="1">
      <c r="A2" s="54" t="s">
        <v>0</v>
      </c>
      <c r="B2" s="55" t="s">
        <v>31</v>
      </c>
      <c r="C2" s="55" t="s">
        <v>32</v>
      </c>
      <c r="D2" s="56" t="s">
        <v>1</v>
      </c>
    </row>
    <row r="3" spans="1:4" ht="16.5" thickBot="1">
      <c r="A3" s="78" t="s">
        <v>2</v>
      </c>
      <c r="B3" s="79"/>
      <c r="C3" s="79"/>
      <c r="D3" s="80"/>
    </row>
    <row r="4" spans="1:4" ht="16.5" thickBot="1">
      <c r="A4" s="61" t="s">
        <v>3</v>
      </c>
      <c r="B4" s="62">
        <f>SUM(B5:B15)</f>
        <v>97217.8</v>
      </c>
      <c r="C4" s="62">
        <f>SUM(C5:C15)</f>
        <v>38312.300000000003</v>
      </c>
      <c r="D4" s="63">
        <f>C4/B4*100</f>
        <v>39.408729677075598</v>
      </c>
    </row>
    <row r="5" spans="1:4" ht="16.5" thickBot="1">
      <c r="A5" s="57" t="s">
        <v>4</v>
      </c>
      <c r="B5" s="5">
        <v>45730</v>
      </c>
      <c r="C5" s="5">
        <v>14925.3</v>
      </c>
      <c r="D5" s="58">
        <f>C5/B5*100</f>
        <v>32.637874480647277</v>
      </c>
    </row>
    <row r="6" spans="1:4" ht="32.25" thickBot="1">
      <c r="A6" s="57" t="s">
        <v>5</v>
      </c>
      <c r="B6" s="5">
        <v>315.3</v>
      </c>
      <c r="C6" s="5">
        <v>109.3</v>
      </c>
      <c r="D6" s="58">
        <f>C6/B6*100</f>
        <v>34.665398033618771</v>
      </c>
    </row>
    <row r="7" spans="1:4" ht="16.5" thickBot="1">
      <c r="A7" s="57" t="s">
        <v>6</v>
      </c>
      <c r="B7" s="5">
        <v>18010.2</v>
      </c>
      <c r="C7" s="5">
        <v>10296.700000000001</v>
      </c>
      <c r="D7" s="58">
        <f t="shared" ref="D7:D82" si="0">C7/B7*100</f>
        <v>57.171491710253072</v>
      </c>
    </row>
    <row r="8" spans="1:4" ht="16.5" thickBot="1">
      <c r="A8" s="57" t="s">
        <v>7</v>
      </c>
      <c r="B8" s="5">
        <v>2800</v>
      </c>
      <c r="C8" s="5">
        <v>1606.3</v>
      </c>
      <c r="D8" s="58">
        <f t="shared" si="0"/>
        <v>57.36785714285714</v>
      </c>
    </row>
    <row r="9" spans="1:4" ht="32.25" thickBot="1">
      <c r="A9" s="57" t="s">
        <v>71</v>
      </c>
      <c r="B9" s="5"/>
      <c r="C9" s="5"/>
      <c r="D9" s="58"/>
    </row>
    <row r="10" spans="1:4" ht="32.25" thickBot="1">
      <c r="A10" s="57" t="s">
        <v>8</v>
      </c>
      <c r="B10" s="5">
        <v>11660</v>
      </c>
      <c r="C10" s="5">
        <v>4673.2</v>
      </c>
      <c r="D10" s="58">
        <f t="shared" si="0"/>
        <v>40.078902229845625</v>
      </c>
    </row>
    <row r="11" spans="1:4" ht="16.5" thickBot="1">
      <c r="A11" s="57" t="s">
        <v>9</v>
      </c>
      <c r="B11" s="5">
        <v>200</v>
      </c>
      <c r="C11" s="5">
        <v>85.4</v>
      </c>
      <c r="D11" s="58">
        <f t="shared" si="0"/>
        <v>42.7</v>
      </c>
    </row>
    <row r="12" spans="1:4" ht="32.25" thickBot="1">
      <c r="A12" s="57" t="s">
        <v>10</v>
      </c>
      <c r="B12" s="5">
        <v>17712.3</v>
      </c>
      <c r="C12" s="7">
        <v>6327.7</v>
      </c>
      <c r="D12" s="58">
        <f t="shared" si="0"/>
        <v>35.724891741896876</v>
      </c>
    </row>
    <row r="13" spans="1:4" ht="32.25" thickBot="1">
      <c r="A13" s="57" t="s">
        <v>11</v>
      </c>
      <c r="B13" s="5">
        <v>410</v>
      </c>
      <c r="C13" s="6">
        <v>60.3</v>
      </c>
      <c r="D13" s="58">
        <f t="shared" si="0"/>
        <v>14.707317073170731</v>
      </c>
    </row>
    <row r="14" spans="1:4" ht="16.5" thickBot="1">
      <c r="A14" s="57" t="s">
        <v>13</v>
      </c>
      <c r="B14" s="5">
        <v>380</v>
      </c>
      <c r="C14" s="6">
        <v>228.1</v>
      </c>
      <c r="D14" s="58">
        <f t="shared" si="0"/>
        <v>60.026315789473685</v>
      </c>
    </row>
    <row r="15" spans="1:4" ht="16.5" thickBot="1">
      <c r="A15" s="59" t="s">
        <v>12</v>
      </c>
      <c r="B15" s="36"/>
      <c r="C15" s="69"/>
      <c r="D15" s="28"/>
    </row>
    <row r="16" spans="1:4" ht="16.5" thickBot="1">
      <c r="A16" s="61" t="s">
        <v>14</v>
      </c>
      <c r="B16" s="62">
        <f>B17+B18+B19+B20+B22+B23+B24+B25+B21</f>
        <v>1027421.7</v>
      </c>
      <c r="C16" s="62">
        <f>SUM(C17:C25)</f>
        <v>401582.80000000005</v>
      </c>
      <c r="D16" s="63">
        <f t="shared" si="0"/>
        <v>39.086462744557572</v>
      </c>
    </row>
    <row r="17" spans="1:10" ht="32.25" thickBot="1">
      <c r="A17" s="57" t="s">
        <v>15</v>
      </c>
      <c r="B17" s="5">
        <v>395154.8</v>
      </c>
      <c r="C17" s="5">
        <v>173206.1</v>
      </c>
      <c r="D17" s="58">
        <f t="shared" si="0"/>
        <v>43.832467681020198</v>
      </c>
    </row>
    <row r="18" spans="1:10" ht="48" thickBot="1">
      <c r="A18" s="57" t="s">
        <v>16</v>
      </c>
      <c r="B18" s="5">
        <v>176748.3</v>
      </c>
      <c r="C18" s="5">
        <v>12860</v>
      </c>
      <c r="D18" s="58">
        <f t="shared" si="0"/>
        <v>7.2758832758221734</v>
      </c>
    </row>
    <row r="19" spans="1:10" ht="32.25" thickBot="1">
      <c r="A19" s="57" t="s">
        <v>17</v>
      </c>
      <c r="B19" s="5">
        <v>421054</v>
      </c>
      <c r="C19" s="5">
        <v>214044.2</v>
      </c>
      <c r="D19" s="58">
        <f t="shared" si="0"/>
        <v>50.835332285170075</v>
      </c>
    </row>
    <row r="20" spans="1:10" ht="16.5" thickBot="1">
      <c r="A20" s="57" t="s">
        <v>18</v>
      </c>
      <c r="B20" s="5">
        <v>29288.7</v>
      </c>
      <c r="C20" s="6">
        <v>2601.6999999999998</v>
      </c>
      <c r="D20" s="58">
        <f t="shared" si="0"/>
        <v>8.8829480311519458</v>
      </c>
    </row>
    <row r="21" spans="1:10" ht="48" thickBot="1">
      <c r="A21" s="57" t="s">
        <v>81</v>
      </c>
      <c r="B21" s="5">
        <v>0</v>
      </c>
      <c r="C21" s="6"/>
      <c r="D21" s="58"/>
    </row>
    <row r="22" spans="1:10" ht="32.25" thickBot="1">
      <c r="A22" s="57" t="s">
        <v>79</v>
      </c>
      <c r="B22" s="5">
        <v>0</v>
      </c>
      <c r="C22" s="6"/>
      <c r="D22" s="58"/>
    </row>
    <row r="23" spans="1:10" ht="16.5" thickBot="1">
      <c r="A23" s="57" t="s">
        <v>70</v>
      </c>
      <c r="B23" s="5">
        <v>6296.4</v>
      </c>
      <c r="C23" s="6"/>
      <c r="D23" s="58">
        <f t="shared" si="0"/>
        <v>0</v>
      </c>
    </row>
    <row r="24" spans="1:10" ht="63.75" thickBot="1">
      <c r="A24" s="57" t="s">
        <v>19</v>
      </c>
      <c r="B24" s="5">
        <v>30.3</v>
      </c>
      <c r="C24" s="6">
        <v>30.3</v>
      </c>
      <c r="D24" s="58">
        <f t="shared" si="0"/>
        <v>100</v>
      </c>
    </row>
    <row r="25" spans="1:10" ht="48" thickBot="1">
      <c r="A25" s="57" t="s">
        <v>20</v>
      </c>
      <c r="B25" s="77">
        <v>-1150.8</v>
      </c>
      <c r="C25" s="77">
        <v>-1159.5</v>
      </c>
      <c r="D25" s="58">
        <f t="shared" si="0"/>
        <v>100.75599582898853</v>
      </c>
    </row>
    <row r="26" spans="1:10" ht="16.5" thickBot="1">
      <c r="A26" s="60" t="s">
        <v>21</v>
      </c>
      <c r="B26" s="81">
        <f>B4+B16</f>
        <v>1124639.5</v>
      </c>
      <c r="C26" s="81">
        <f>C4+C16</f>
        <v>439895.10000000003</v>
      </c>
      <c r="D26" s="58">
        <f t="shared" si="0"/>
        <v>39.114320633411864</v>
      </c>
    </row>
    <row r="27" spans="1:10" ht="16.5" thickBot="1">
      <c r="A27" s="78" t="s">
        <v>69</v>
      </c>
      <c r="B27" s="79"/>
      <c r="C27" s="79"/>
      <c r="D27" s="80"/>
      <c r="E27" s="53"/>
      <c r="F27" s="53"/>
      <c r="G27" s="53"/>
      <c r="H27" s="53"/>
      <c r="I27" s="53"/>
      <c r="J27" s="53"/>
    </row>
    <row r="28" spans="1:10" ht="15.75">
      <c r="A28" s="67" t="s">
        <v>33</v>
      </c>
      <c r="B28" s="33">
        <f>B29+B30+B31+B32+B33+B35+B36+B34</f>
        <v>82459.099999999991</v>
      </c>
      <c r="C28" s="33">
        <f>C29+C30+C31+C32+C33+C35+C36+C34</f>
        <v>28968.7</v>
      </c>
      <c r="D28" s="44">
        <f t="shared" si="0"/>
        <v>35.130992213109295</v>
      </c>
      <c r="E28" s="53"/>
      <c r="F28" s="53"/>
      <c r="G28" s="53"/>
      <c r="H28" s="53"/>
      <c r="I28" s="53"/>
      <c r="J28" s="53"/>
    </row>
    <row r="29" spans="1:10" ht="47.25">
      <c r="A29" s="64" t="s">
        <v>34</v>
      </c>
      <c r="B29" s="12">
        <v>1545.8</v>
      </c>
      <c r="C29" s="10">
        <v>559.29999999999995</v>
      </c>
      <c r="D29" s="49">
        <f t="shared" si="0"/>
        <v>36.181912278431874</v>
      </c>
    </row>
    <row r="30" spans="1:10" ht="63">
      <c r="A30" s="65" t="s">
        <v>35</v>
      </c>
      <c r="B30" s="12">
        <v>2971.4</v>
      </c>
      <c r="C30" s="10">
        <v>1215.4000000000001</v>
      </c>
      <c r="D30" s="49">
        <f t="shared" si="0"/>
        <v>40.90327791613381</v>
      </c>
    </row>
    <row r="31" spans="1:10" ht="63">
      <c r="A31" s="65" t="s">
        <v>36</v>
      </c>
      <c r="B31" s="12">
        <v>23397.5</v>
      </c>
      <c r="C31" s="10">
        <v>8685</v>
      </c>
      <c r="D31" s="49">
        <f t="shared" si="0"/>
        <v>37.119350357944228</v>
      </c>
    </row>
    <row r="32" spans="1:10" ht="15.75">
      <c r="A32" s="65" t="s">
        <v>76</v>
      </c>
      <c r="B32" s="12">
        <v>13.6</v>
      </c>
      <c r="C32" s="10">
        <v>6.7</v>
      </c>
      <c r="D32" s="49">
        <f t="shared" si="0"/>
        <v>49.264705882352942</v>
      </c>
    </row>
    <row r="33" spans="1:4" ht="47.25">
      <c r="A33" s="65" t="s">
        <v>37</v>
      </c>
      <c r="B33" s="12">
        <v>9914.7000000000007</v>
      </c>
      <c r="C33" s="10">
        <v>3583.5</v>
      </c>
      <c r="D33" s="49">
        <f t="shared" si="0"/>
        <v>36.143302369209351</v>
      </c>
    </row>
    <row r="34" spans="1:4" ht="15.75">
      <c r="A34" s="65" t="s">
        <v>80</v>
      </c>
      <c r="B34" s="12">
        <v>4517.3</v>
      </c>
      <c r="C34" s="10"/>
      <c r="D34" s="49">
        <f t="shared" si="0"/>
        <v>0</v>
      </c>
    </row>
    <row r="35" spans="1:4" ht="15.75">
      <c r="A35" s="65" t="s">
        <v>38</v>
      </c>
      <c r="B35" s="12">
        <v>406.1</v>
      </c>
      <c r="C35" s="10"/>
      <c r="D35" s="49">
        <f t="shared" si="0"/>
        <v>0</v>
      </c>
    </row>
    <row r="36" spans="1:4" ht="16.5" thickBot="1">
      <c r="A36" s="66" t="s">
        <v>39</v>
      </c>
      <c r="B36" s="42">
        <v>39692.699999999997</v>
      </c>
      <c r="C36" s="23">
        <v>14918.8</v>
      </c>
      <c r="D36" s="45">
        <f t="shared" si="0"/>
        <v>37.585752543918652</v>
      </c>
    </row>
    <row r="37" spans="1:4" ht="16.5" thickBot="1">
      <c r="A37" s="18" t="s">
        <v>22</v>
      </c>
      <c r="B37" s="19">
        <f>B38</f>
        <v>1254.2</v>
      </c>
      <c r="C37" s="20">
        <f>C38</f>
        <v>392.2</v>
      </c>
      <c r="D37" s="21">
        <f t="shared" si="0"/>
        <v>31.270929676287672</v>
      </c>
    </row>
    <row r="38" spans="1:4" ht="16.5" thickBot="1">
      <c r="A38" s="26" t="s">
        <v>40</v>
      </c>
      <c r="B38" s="1">
        <v>1254.2</v>
      </c>
      <c r="C38" s="27">
        <v>392.2</v>
      </c>
      <c r="D38" s="28">
        <f t="shared" si="0"/>
        <v>31.270929676287672</v>
      </c>
    </row>
    <row r="39" spans="1:4" ht="32.25" thickBot="1">
      <c r="A39" s="18" t="s">
        <v>23</v>
      </c>
      <c r="B39" s="19">
        <f>B40+B41+B42</f>
        <v>4672</v>
      </c>
      <c r="C39" s="20">
        <f>C40+C41+C42</f>
        <v>1194.0999999999999</v>
      </c>
      <c r="D39" s="21">
        <f t="shared" si="0"/>
        <v>25.558647260273972</v>
      </c>
    </row>
    <row r="40" spans="1:4" ht="47.25">
      <c r="A40" s="14" t="s">
        <v>41</v>
      </c>
      <c r="B40" s="15">
        <v>2516.6999999999998</v>
      </c>
      <c r="C40" s="16">
        <v>1194.0999999999999</v>
      </c>
      <c r="D40" s="17">
        <f t="shared" si="0"/>
        <v>47.447053681408192</v>
      </c>
    </row>
    <row r="41" spans="1:4" ht="15.75">
      <c r="A41" s="9" t="s">
        <v>68</v>
      </c>
      <c r="B41" s="10">
        <v>2085.3000000000002</v>
      </c>
      <c r="C41" s="12"/>
      <c r="D41" s="11">
        <f t="shared" si="0"/>
        <v>0</v>
      </c>
    </row>
    <row r="42" spans="1:4" ht="33" customHeight="1" thickBot="1">
      <c r="A42" s="22" t="s">
        <v>65</v>
      </c>
      <c r="B42" s="23">
        <v>70</v>
      </c>
      <c r="C42" s="24"/>
      <c r="D42" s="25">
        <f t="shared" si="0"/>
        <v>0</v>
      </c>
    </row>
    <row r="43" spans="1:4" ht="16.5" thickBot="1">
      <c r="A43" s="18" t="s">
        <v>24</v>
      </c>
      <c r="B43" s="19">
        <f>B44+B46+B47+B49+B48+B45</f>
        <v>70038.3</v>
      </c>
      <c r="C43" s="76">
        <f>C44+C45+C46+C47+C49+C48</f>
        <v>8784.7000000000007</v>
      </c>
      <c r="D43" s="21">
        <f t="shared" si="0"/>
        <v>12.542708775055933</v>
      </c>
    </row>
    <row r="44" spans="1:4" ht="15.75">
      <c r="A44" s="14" t="s">
        <v>42</v>
      </c>
      <c r="B44" s="15">
        <v>3678.6</v>
      </c>
      <c r="C44" s="16">
        <v>1324.9</v>
      </c>
      <c r="D44" s="17">
        <f t="shared" si="0"/>
        <v>36.016419289947265</v>
      </c>
    </row>
    <row r="45" spans="1:4" ht="15.75">
      <c r="A45" s="14" t="s">
        <v>78</v>
      </c>
      <c r="B45" s="15">
        <v>0</v>
      </c>
      <c r="C45" s="16"/>
      <c r="D45" s="17"/>
    </row>
    <row r="46" spans="1:4" ht="15.75">
      <c r="A46" s="9" t="s">
        <v>43</v>
      </c>
      <c r="B46" s="10">
        <v>22321.1</v>
      </c>
      <c r="C46" s="12">
        <v>7459.8</v>
      </c>
      <c r="D46" s="11">
        <f t="shared" si="0"/>
        <v>33.420395948228361</v>
      </c>
    </row>
    <row r="47" spans="1:4" ht="15.75">
      <c r="A47" s="9" t="s">
        <v>44</v>
      </c>
      <c r="B47" s="10">
        <v>35738.300000000003</v>
      </c>
      <c r="C47" s="12"/>
      <c r="D47" s="11">
        <f t="shared" si="0"/>
        <v>0</v>
      </c>
    </row>
    <row r="48" spans="1:4" ht="15.75">
      <c r="A48" s="22" t="s">
        <v>75</v>
      </c>
      <c r="B48" s="23">
        <v>1532.3</v>
      </c>
      <c r="C48" s="24"/>
      <c r="D48" s="25">
        <f t="shared" si="0"/>
        <v>0</v>
      </c>
    </row>
    <row r="49" spans="1:4" ht="16.5" thickBot="1">
      <c r="A49" s="22" t="s">
        <v>45</v>
      </c>
      <c r="B49" s="23">
        <v>6768</v>
      </c>
      <c r="C49" s="24"/>
      <c r="D49" s="25">
        <f t="shared" si="0"/>
        <v>0</v>
      </c>
    </row>
    <row r="50" spans="1:4" ht="16.5" thickBot="1">
      <c r="A50" s="18" t="s">
        <v>25</v>
      </c>
      <c r="B50" s="32">
        <f>B52+B54+B51+B53</f>
        <v>81167.3</v>
      </c>
      <c r="C50" s="33">
        <f>C52+C54+C51+C53</f>
        <v>17483.5</v>
      </c>
      <c r="D50" s="21">
        <v>0</v>
      </c>
    </row>
    <row r="51" spans="1:4" ht="15.75">
      <c r="A51" s="46" t="s">
        <v>73</v>
      </c>
      <c r="B51" s="50">
        <v>36</v>
      </c>
      <c r="C51" s="34">
        <v>10.1</v>
      </c>
      <c r="D51" s="44"/>
    </row>
    <row r="52" spans="1:4" ht="15.75">
      <c r="A52" s="9" t="s">
        <v>46</v>
      </c>
      <c r="B52" s="10">
        <v>24577.9</v>
      </c>
      <c r="C52" s="13">
        <v>16881.400000000001</v>
      </c>
      <c r="D52" s="49">
        <f t="shared" si="0"/>
        <v>68.685282306462312</v>
      </c>
    </row>
    <row r="53" spans="1:4" ht="15.75">
      <c r="A53" s="22" t="s">
        <v>74</v>
      </c>
      <c r="B53" s="23">
        <v>55828</v>
      </c>
      <c r="C53" s="29">
        <v>592</v>
      </c>
      <c r="D53" s="51"/>
    </row>
    <row r="54" spans="1:4" ht="32.25" thickBot="1">
      <c r="A54" s="22" t="s">
        <v>64</v>
      </c>
      <c r="B54" s="23">
        <v>725.4</v>
      </c>
      <c r="C54" s="29"/>
      <c r="D54" s="51">
        <f t="shared" si="0"/>
        <v>0</v>
      </c>
    </row>
    <row r="55" spans="1:4" ht="16.5" thickBot="1">
      <c r="A55" s="72" t="s">
        <v>82</v>
      </c>
      <c r="B55" s="20">
        <f>B56</f>
        <v>438.9</v>
      </c>
      <c r="C55" s="20">
        <f>C56</f>
        <v>0</v>
      </c>
      <c r="D55" s="70"/>
    </row>
    <row r="56" spans="1:4" ht="32.25" thickBot="1">
      <c r="A56" s="73" t="s">
        <v>83</v>
      </c>
      <c r="B56" s="27">
        <v>438.9</v>
      </c>
      <c r="C56" s="74"/>
      <c r="D56" s="71"/>
    </row>
    <row r="57" spans="1:4" ht="16.5" thickBot="1">
      <c r="A57" s="72" t="s">
        <v>26</v>
      </c>
      <c r="B57" s="20">
        <f>B58+B59+B60+B61+B62</f>
        <v>618639.6</v>
      </c>
      <c r="C57" s="75">
        <f>C58+C59+C61+C62+C60</f>
        <v>231270.5</v>
      </c>
      <c r="D57" s="35">
        <f t="shared" si="0"/>
        <v>37.383720667089534</v>
      </c>
    </row>
    <row r="58" spans="1:4" ht="15.75">
      <c r="A58" s="14" t="s">
        <v>47</v>
      </c>
      <c r="B58" s="15">
        <v>154712.4</v>
      </c>
      <c r="C58" s="47">
        <v>45567.5</v>
      </c>
      <c r="D58" s="48">
        <f t="shared" si="0"/>
        <v>29.453036731380287</v>
      </c>
    </row>
    <row r="59" spans="1:4" ht="15.75">
      <c r="A59" s="9" t="s">
        <v>48</v>
      </c>
      <c r="B59" s="10">
        <v>392685.2</v>
      </c>
      <c r="C59" s="13">
        <v>158840.4</v>
      </c>
      <c r="D59" s="49">
        <f t="shared" si="0"/>
        <v>40.449805594914196</v>
      </c>
    </row>
    <row r="60" spans="1:4" ht="15.75">
      <c r="A60" s="9" t="s">
        <v>72</v>
      </c>
      <c r="B60" s="10">
        <v>40336.300000000003</v>
      </c>
      <c r="C60" s="13">
        <v>16355.1</v>
      </c>
      <c r="D60" s="49">
        <f t="shared" si="0"/>
        <v>40.546852338960186</v>
      </c>
    </row>
    <row r="61" spans="1:4" ht="15.75">
      <c r="A61" s="9" t="s">
        <v>49</v>
      </c>
      <c r="B61" s="10">
        <v>7015.5</v>
      </c>
      <c r="C61" s="13">
        <v>1179.0999999999999</v>
      </c>
      <c r="D61" s="49">
        <f t="shared" si="0"/>
        <v>16.807070059154729</v>
      </c>
    </row>
    <row r="62" spans="1:4" ht="16.5" thickBot="1">
      <c r="A62" s="41" t="s">
        <v>50</v>
      </c>
      <c r="B62" s="23">
        <v>23890.2</v>
      </c>
      <c r="C62" s="43">
        <v>9328.4</v>
      </c>
      <c r="D62" s="45">
        <f t="shared" si="0"/>
        <v>39.046973235887513</v>
      </c>
    </row>
    <row r="63" spans="1:4" ht="16.5" thickBot="1">
      <c r="A63" s="18" t="s">
        <v>27</v>
      </c>
      <c r="B63" s="19">
        <f>B64+B65</f>
        <v>91536.7</v>
      </c>
      <c r="C63" s="76">
        <f>C64+C65</f>
        <v>30442.800000000003</v>
      </c>
      <c r="D63" s="21">
        <f t="shared" si="0"/>
        <v>33.257480333024901</v>
      </c>
    </row>
    <row r="64" spans="1:4" ht="15.75">
      <c r="A64" s="14" t="s">
        <v>51</v>
      </c>
      <c r="B64" s="15">
        <v>89759.2</v>
      </c>
      <c r="C64" s="30">
        <v>29822.400000000001</v>
      </c>
      <c r="D64" s="17">
        <f t="shared" si="0"/>
        <v>33.224895052540575</v>
      </c>
    </row>
    <row r="65" spans="1:4" ht="16.5" thickBot="1">
      <c r="A65" s="22" t="s">
        <v>52</v>
      </c>
      <c r="B65" s="23">
        <v>1777.5</v>
      </c>
      <c r="C65" s="29">
        <v>620.4</v>
      </c>
      <c r="D65" s="25">
        <f t="shared" si="0"/>
        <v>34.902953586497887</v>
      </c>
    </row>
    <row r="66" spans="1:4" ht="16.5" thickBot="1">
      <c r="A66" s="18" t="s">
        <v>28</v>
      </c>
      <c r="B66" s="19">
        <f>B67</f>
        <v>48.7</v>
      </c>
      <c r="C66" s="20">
        <f>C67</f>
        <v>4</v>
      </c>
      <c r="D66" s="21">
        <f t="shared" si="0"/>
        <v>8.2135523613963031</v>
      </c>
    </row>
    <row r="67" spans="1:4" ht="16.5" thickBot="1">
      <c r="A67" s="26" t="s">
        <v>53</v>
      </c>
      <c r="B67" s="1">
        <v>48.7</v>
      </c>
      <c r="C67" s="31">
        <v>4</v>
      </c>
      <c r="D67" s="28">
        <f t="shared" si="0"/>
        <v>8.2135523613963031</v>
      </c>
    </row>
    <row r="68" spans="1:4" ht="16.5" thickBot="1">
      <c r="A68" s="18" t="s">
        <v>29</v>
      </c>
      <c r="B68" s="19">
        <f>B69+B70+B71+B72+B73</f>
        <v>39099.9</v>
      </c>
      <c r="C68" s="20">
        <f>C69+C70+C71+C72+C73</f>
        <v>18813.999999999996</v>
      </c>
      <c r="D68" s="21">
        <f t="shared" si="0"/>
        <v>48.117770122174214</v>
      </c>
    </row>
    <row r="69" spans="1:4" ht="15.75">
      <c r="A69" s="14" t="s">
        <v>54</v>
      </c>
      <c r="B69" s="15">
        <v>1164</v>
      </c>
      <c r="C69" s="30">
        <v>454.8</v>
      </c>
      <c r="D69" s="17">
        <f t="shared" si="0"/>
        <v>39.072164948453612</v>
      </c>
    </row>
    <row r="70" spans="1:4" ht="15.75">
      <c r="A70" s="9" t="s">
        <v>55</v>
      </c>
      <c r="B70" s="10">
        <v>0</v>
      </c>
      <c r="C70" s="13"/>
      <c r="D70" s="11"/>
    </row>
    <row r="71" spans="1:4" ht="15.75">
      <c r="A71" s="9" t="s">
        <v>56</v>
      </c>
      <c r="B71" s="10">
        <v>27097.3</v>
      </c>
      <c r="C71" s="13">
        <v>11743.4</v>
      </c>
      <c r="D71" s="11">
        <f t="shared" si="0"/>
        <v>43.337897133662764</v>
      </c>
    </row>
    <row r="72" spans="1:4" ht="15.75">
      <c r="A72" s="9" t="s">
        <v>57</v>
      </c>
      <c r="B72" s="10">
        <v>9816.2999999999993</v>
      </c>
      <c r="C72" s="13">
        <v>6299.2</v>
      </c>
      <c r="D72" s="11">
        <f t="shared" si="0"/>
        <v>64.170817925287537</v>
      </c>
    </row>
    <row r="73" spans="1:4" ht="16.5" thickBot="1">
      <c r="A73" s="22" t="s">
        <v>58</v>
      </c>
      <c r="B73" s="23">
        <v>1022.3</v>
      </c>
      <c r="C73" s="29">
        <v>316.60000000000002</v>
      </c>
      <c r="D73" s="25">
        <f t="shared" si="0"/>
        <v>30.96938276435489</v>
      </c>
    </row>
    <row r="74" spans="1:4" ht="16.5" thickBot="1">
      <c r="A74" s="18" t="s">
        <v>30</v>
      </c>
      <c r="B74" s="20">
        <f>B76+B75</f>
        <v>22340.1</v>
      </c>
      <c r="C74" s="20">
        <f>C76+C75</f>
        <v>5300.5</v>
      </c>
      <c r="D74" s="21">
        <f t="shared" si="0"/>
        <v>23.726393346493527</v>
      </c>
    </row>
    <row r="75" spans="1:4" ht="15.75">
      <c r="A75" s="46" t="s">
        <v>77</v>
      </c>
      <c r="B75" s="68">
        <v>12070.1</v>
      </c>
      <c r="C75" s="68">
        <v>4998.2</v>
      </c>
      <c r="D75" s="44"/>
    </row>
    <row r="76" spans="1:4" ht="16.5" thickBot="1">
      <c r="A76" s="41" t="s">
        <v>59</v>
      </c>
      <c r="B76" s="42">
        <v>10270</v>
      </c>
      <c r="C76" s="43">
        <v>302.3</v>
      </c>
      <c r="D76" s="45">
        <f t="shared" si="0"/>
        <v>2.9435248296007792</v>
      </c>
    </row>
    <row r="77" spans="1:4" ht="28.5" customHeight="1" thickBot="1">
      <c r="A77" s="37" t="s">
        <v>66</v>
      </c>
      <c r="B77" s="38">
        <f>B78</f>
        <v>1</v>
      </c>
      <c r="C77" s="39">
        <f>C78</f>
        <v>0.4</v>
      </c>
      <c r="D77" s="40">
        <f t="shared" si="0"/>
        <v>40</v>
      </c>
    </row>
    <row r="78" spans="1:4" ht="30" customHeight="1" thickBot="1">
      <c r="A78" s="26" t="s">
        <v>67</v>
      </c>
      <c r="B78" s="1">
        <v>1</v>
      </c>
      <c r="C78" s="31">
        <v>0.4</v>
      </c>
      <c r="D78" s="28">
        <f t="shared" si="0"/>
        <v>40</v>
      </c>
    </row>
    <row r="79" spans="1:4" ht="48" thickBot="1">
      <c r="A79" s="18" t="s">
        <v>60</v>
      </c>
      <c r="B79" s="19">
        <f>B80+B81</f>
        <v>116512.7</v>
      </c>
      <c r="C79" s="20">
        <f>C80+C81</f>
        <v>48583.5</v>
      </c>
      <c r="D79" s="21">
        <f t="shared" si="0"/>
        <v>41.69802948519775</v>
      </c>
    </row>
    <row r="80" spans="1:4" ht="47.25">
      <c r="A80" s="14" t="s">
        <v>61</v>
      </c>
      <c r="B80" s="15">
        <v>71739</v>
      </c>
      <c r="C80" s="30">
        <v>29789.5</v>
      </c>
      <c r="D80" s="17">
        <f t="shared" si="0"/>
        <v>41.524833075454076</v>
      </c>
    </row>
    <row r="81" spans="1:4" ht="16.5" thickBot="1">
      <c r="A81" s="22" t="s">
        <v>62</v>
      </c>
      <c r="B81" s="23">
        <v>44773.7</v>
      </c>
      <c r="C81" s="29">
        <v>18794</v>
      </c>
      <c r="D81" s="25">
        <f t="shared" si="0"/>
        <v>41.975534744727376</v>
      </c>
    </row>
    <row r="82" spans="1:4" ht="16.5" thickBot="1">
      <c r="A82" s="18" t="s">
        <v>63</v>
      </c>
      <c r="B82" s="82">
        <f>B79+B77+B74+B68+B66+B63+B57+B55+B50+B43+B37+B39+B28</f>
        <v>1128208.5</v>
      </c>
      <c r="C82" s="83">
        <f>C28+C37+C39+C43+C50+C57+C63+C66+C68+C74+C79+C77+C55</f>
        <v>391238.9</v>
      </c>
      <c r="D82" s="21">
        <f t="shared" si="0"/>
        <v>34.677889769488537</v>
      </c>
    </row>
    <row r="83" spans="1:4" ht="15.75">
      <c r="B83" s="1"/>
      <c r="C83" s="2"/>
    </row>
    <row r="84" spans="1:4">
      <c r="B84" s="8"/>
      <c r="C84" s="8"/>
    </row>
    <row r="87" spans="1:4">
      <c r="C87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finaban@yandex.ru</cp:lastModifiedBy>
  <cp:lastPrinted>2020-04-10T07:37:03Z</cp:lastPrinted>
  <dcterms:created xsi:type="dcterms:W3CDTF">2015-03-17T06:24:35Z</dcterms:created>
  <dcterms:modified xsi:type="dcterms:W3CDTF">2021-04-01T02:41:05Z</dcterms:modified>
</cp:coreProperties>
</file>