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B68" i="1"/>
  <c r="B58"/>
  <c r="B44"/>
  <c r="B26"/>
  <c r="C4"/>
  <c r="C24"/>
  <c r="C44"/>
  <c r="B70"/>
  <c r="B60"/>
  <c r="B55"/>
  <c r="B49"/>
  <c r="B39"/>
  <c r="B35"/>
  <c r="D52"/>
  <c r="C26"/>
  <c r="C68"/>
  <c r="D68"/>
  <c r="C49"/>
  <c r="C16"/>
  <c r="D16"/>
  <c r="B4"/>
  <c r="C60"/>
  <c r="D60"/>
  <c r="D9"/>
  <c r="D37"/>
  <c r="C35"/>
  <c r="D35"/>
  <c r="D49"/>
  <c r="B33"/>
  <c r="B73"/>
  <c r="D30"/>
  <c r="D27"/>
  <c r="D69"/>
  <c r="D38"/>
  <c r="C33"/>
  <c r="D33"/>
  <c r="C39"/>
  <c r="C55"/>
  <c r="D55"/>
  <c r="C58"/>
  <c r="D58"/>
  <c r="C66"/>
  <c r="C70"/>
  <c r="D66"/>
  <c r="D70"/>
  <c r="D48"/>
  <c r="D23"/>
  <c r="D22"/>
  <c r="D20"/>
  <c r="D19"/>
  <c r="D18"/>
  <c r="D17"/>
  <c r="D15"/>
  <c r="D14"/>
  <c r="D13"/>
  <c r="D12"/>
  <c r="D11"/>
  <c r="D10"/>
  <c r="D8"/>
  <c r="D6"/>
  <c r="D5"/>
  <c r="D72"/>
  <c r="D71"/>
  <c r="D67"/>
  <c r="D65"/>
  <c r="D64"/>
  <c r="D63"/>
  <c r="D62"/>
  <c r="D61"/>
  <c r="D59"/>
  <c r="D57"/>
  <c r="D56"/>
  <c r="D54"/>
  <c r="D53"/>
  <c r="D51"/>
  <c r="D50"/>
  <c r="D46"/>
  <c r="D31"/>
  <c r="D29"/>
  <c r="D28"/>
  <c r="D26"/>
  <c r="D43"/>
  <c r="D42"/>
  <c r="D41"/>
  <c r="D40"/>
  <c r="D36"/>
  <c r="D34"/>
  <c r="D32"/>
  <c r="D7"/>
  <c r="D4"/>
  <c r="D39"/>
  <c r="B24"/>
  <c r="D24"/>
  <c r="C73"/>
  <c r="D73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<sst xmlns="http://schemas.openxmlformats.org/spreadsheetml/2006/main" count="82" uniqueCount="82">
  <si>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</si>
  <si>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</si>
  <si>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</si>
  <si>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</si>
  <si>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</si>
  <si>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</si>
  <si>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</si>
  <si>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</si>
  <si>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</si>
  <si>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</si>
  <si>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</si>
  <si>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</si>
  <si>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</si>
  <si>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</si>
  <si>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</si>
  <si>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</si>
  <si>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</si>
  <si>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</si>
  <si>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</si>
  <si>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</si>
  <si>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</si>
  <si>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</si>
  <si>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</si>
  <si>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</si>
  <si>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</si>
  <si>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</si>
  <si>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</si>
  <si>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</si>
  <si>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</si>
  <si>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</si>
  <si>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</si>
  <si>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</si>
  <si>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</si>
  <si>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</si>
  <si>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</si>
  <si>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</si>
  <si>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</si>
  <si>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</si>
  <si>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</si>
  <si>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</si>
  <si>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</si>
  <si>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</si>
  <si>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</si>
  <si>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</si>
  <si>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</si>
  <si>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</si>
  <si>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</si>
  <si>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</si>
  <si>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</si>
  <si>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</si>
  <si>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</si>
  <si>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</si>
  <si>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</si>
  <si>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</si>
  <si>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</si>
  <si>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</si>
  <si>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</si>
  <si>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</si>
  <si>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</si>
  <si>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</si>
  <si>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</si>
  <si>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</si>
  <si>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</si>
  <si>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</si>
  <si>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</si>
  <si>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</si>
  <si>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</si>
  <si>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</si>
  <si>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</si>
  <si>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</si>
  <si>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</si>
  <si>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</si>
  <si>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</si>
  <si>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</si>
  <si>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Сведения по состоянию на 01.06.2017</t>
  </si>
  <si>
    <t>план налог.простав.на 01.06.17</t>
  </si>
  <si>
    <t>исп.дох.проставлено на 01.06.17</t>
  </si>
  <si>
    <t>Жилищное хозяйство</t>
  </si>
  <si>
    <t>исп.расх.проставлено на 01.06.17</t>
  </si>
  <si>
    <t>план дох.проставлен на 01.06.2017</t>
  </si>
  <si>
    <t>план рас.проставлен на 01.06.2017</t>
  </si>
  <si>
    <t xml:space="preserve">Благоустройство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</si>
</sst>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2" borderId="0" xfId="0" applyFont="1" applyFill="1"/>
    <xf numFmtId="0" fontId="6" fillId="0" borderId="0" xfId="0" applyFont="1" applyFill="1"/>
    <xf numFmtId="0" fontId="6" fillId="3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tabSelected="1" topLeftCell="A55" zoomScale="115" zoomScaleNormal="100" workbookViewId="0">
      <selection activeCell="A27" sqref="A27:A28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74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56" t="s">
        <v>2</v>
      </c>
      <c r="B3" s="57"/>
      <c r="C3" s="57"/>
      <c r="D3" s="58"/>
    </row>
    <row r="4" spans="1:5" ht="16.5" thickBot="1">
      <c r="A4" s="7" t="s">
        <v>3</v>
      </c>
      <c r="B4" s="8">
        <f>SUM(B5:B15)</f>
        <v>56880</v>
      </c>
      <c r="C4" s="8">
        <f>SUM(C5:C15)</f>
        <v>22429.300000000003</v>
      </c>
      <c r="D4" s="9">
        <f>C4/B4*100</f>
        <v>39.432665260196906</v>
      </c>
      <c r="E4" s="14"/>
    </row>
    <row r="5" spans="1:5" ht="16.5" thickBot="1">
      <c r="A5" s="7" t="s">
        <v>4</v>
      </c>
      <c r="B5" s="8">
        <v>29223</v>
      </c>
      <c r="C5" s="8">
        <v>9703.2000000000007</v>
      </c>
      <c r="D5" s="9">
        <f>C5/B5*100</f>
        <v>33.203983163946212</v>
      </c>
    </row>
    <row r="6" spans="1:5" ht="32.25" thickBot="1">
      <c r="A6" s="7" t="s">
        <v>5</v>
      </c>
      <c r="B6" s="8">
        <v>277.3</v>
      </c>
      <c r="C6" s="8">
        <v>97</v>
      </c>
      <c r="D6" s="9">
        <f>C6/B6*100</f>
        <v>34.980165885322755</v>
      </c>
    </row>
    <row r="7" spans="1:5" ht="16.5" thickBot="1">
      <c r="A7" s="7" t="s">
        <v>6</v>
      </c>
      <c r="B7" s="8">
        <v>6927.5</v>
      </c>
      <c r="C7" s="8">
        <v>4154.7</v>
      </c>
      <c r="D7" s="9">
        <f t="shared" ref="D7:D73" si="0">C7/B7*100</f>
        <v>59.97401660050523</v>
      </c>
    </row>
    <row r="8" spans="1:5" ht="16.5" thickBot="1">
      <c r="A8" s="7" t="s">
        <v>7</v>
      </c>
      <c r="B8" s="8">
        <v>2300</v>
      </c>
      <c r="C8" s="8">
        <v>859.8</v>
      </c>
      <c r="D8" s="9">
        <f t="shared" si="0"/>
        <v>37.382608695652166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8772</v>
      </c>
      <c r="C10" s="8">
        <v>4068.3</v>
      </c>
      <c r="D10" s="9">
        <f t="shared" si="0"/>
        <v>46.378248974008216</v>
      </c>
    </row>
    <row r="11" spans="1:5" ht="16.5" thickBot="1">
      <c r="A11" s="7" t="s">
        <v>9</v>
      </c>
      <c r="B11" s="8">
        <v>220</v>
      </c>
      <c r="C11" s="8">
        <v>134.9</v>
      </c>
      <c r="D11" s="9">
        <f t="shared" si="0"/>
        <v>61.318181818181813</v>
      </c>
    </row>
    <row r="12" spans="1:5" ht="32.25" thickBot="1">
      <c r="A12" s="7" t="s">
        <v>10</v>
      </c>
      <c r="B12" s="8">
        <v>6575.2</v>
      </c>
      <c r="C12" s="10">
        <v>1904.1</v>
      </c>
      <c r="D12" s="9">
        <f t="shared" si="0"/>
        <v>28.958814940990386</v>
      </c>
    </row>
    <row r="13" spans="1:5" ht="32.25" thickBot="1">
      <c r="A13" s="7" t="s">
        <v>11</v>
      </c>
      <c r="B13" s="8">
        <v>1660</v>
      </c>
      <c r="C13" s="9">
        <v>819.2</v>
      </c>
      <c r="D13" s="9">
        <f t="shared" si="0"/>
        <v>49.349397590361448</v>
      </c>
    </row>
    <row r="14" spans="1:5" ht="16.5" thickBot="1">
      <c r="A14" s="7" t="s">
        <v>13</v>
      </c>
      <c r="B14" s="8">
        <v>825</v>
      </c>
      <c r="C14" s="9">
        <v>465.1</v>
      </c>
      <c r="D14" s="9">
        <f t="shared" si="0"/>
        <v>56.375757575757582</v>
      </c>
    </row>
    <row r="15" spans="1:5" ht="16.5" thickBot="1">
      <c r="A15" s="7" t="s">
        <v>12</v>
      </c>
      <c r="B15" s="8">
        <v>100</v>
      </c>
      <c r="C15" s="10">
        <v>222.9</v>
      </c>
      <c r="D15" s="9">
        <f t="shared" si="0"/>
        <v>222.9</v>
      </c>
    </row>
    <row r="16" spans="1:5" ht="16.5" thickBot="1">
      <c r="A16" s="7" t="s">
        <v>14</v>
      </c>
      <c r="B16" s="8">
        <v>717625.8</v>
      </c>
      <c r="C16" s="8">
        <f>SUM(C17:C23)</f>
        <v>310110.39999999997</v>
      </c>
      <c r="D16" s="9">
        <f t="shared" si="0"/>
        <v>43.213385026012155</v>
      </c>
    </row>
    <row r="17" spans="1:11" ht="32.25" thickBot="1">
      <c r="A17" s="7" t="s">
        <v>15</v>
      </c>
      <c r="B17" s="8">
        <v>287574.7</v>
      </c>
      <c r="C17" s="8">
        <v>125812.1</v>
      </c>
      <c r="D17" s="9">
        <f t="shared" si="0"/>
        <v>43.74936320893319</v>
      </c>
      <c r="E17" s="11"/>
    </row>
    <row r="18" spans="1:11" ht="48" thickBot="1">
      <c r="A18" s="7" t="s">
        <v>16</v>
      </c>
      <c r="B18" s="8">
        <v>38339.9</v>
      </c>
      <c r="C18" s="8">
        <v>2957.1</v>
      </c>
      <c r="D18" s="9">
        <f t="shared" si="0"/>
        <v>7.7128526678473337</v>
      </c>
      <c r="E18" s="4">
        <v>21231.4</v>
      </c>
    </row>
    <row r="19" spans="1:11" ht="32.25" thickBot="1">
      <c r="A19" s="7" t="s">
        <v>17</v>
      </c>
      <c r="B19" s="8">
        <v>386999.5</v>
      </c>
      <c r="C19" s="8">
        <v>183194.4</v>
      </c>
      <c r="D19" s="9">
        <f t="shared" si="0"/>
        <v>47.337115422629743</v>
      </c>
    </row>
    <row r="20" spans="1:11" ht="16.5" thickBot="1">
      <c r="A20" s="7" t="s">
        <v>18</v>
      </c>
      <c r="B20" s="8">
        <v>8302.6</v>
      </c>
      <c r="C20" s="10">
        <v>1873.4</v>
      </c>
      <c r="D20" s="9">
        <f t="shared" si="0"/>
        <v>22.564016091344879</v>
      </c>
    </row>
    <row r="21" spans="1:11" ht="16.5" thickBot="1">
      <c r="A21" s="7" t="s">
        <v>70</v>
      </c>
      <c r="B21" s="8"/>
      <c r="C21" s="10">
        <v>301.3</v>
      </c>
      <c r="D21" s="9"/>
    </row>
    <row r="22" spans="1:11" ht="63.75" thickBot="1">
      <c r="A22" s="7" t="s">
        <v>19</v>
      </c>
      <c r="B22" s="8"/>
      <c r="C22" s="9">
        <v>367.8</v>
      </c>
      <c r="D22" s="9" t="e">
        <f t="shared" si="0"/>
        <v>#DIV/0!</v>
      </c>
    </row>
    <row r="23" spans="1:11" ht="48" thickBot="1">
      <c r="A23" s="7" t="s">
        <v>20</v>
      </c>
      <c r="B23" s="8">
        <v>-4389.5</v>
      </c>
      <c r="C23" s="8">
        <v>-4395.7</v>
      </c>
      <c r="D23" s="9">
        <f t="shared" si="0"/>
        <v>100.14124615559858</v>
      </c>
    </row>
    <row r="24" spans="1:11" ht="16.5" thickBot="1">
      <c r="A24" s="12" t="s">
        <v>21</v>
      </c>
      <c r="B24" s="13">
        <f>B4+B16</f>
        <v>774505.8</v>
      </c>
      <c r="C24" s="13">
        <f>C4+C16</f>
        <v>332539.69999999995</v>
      </c>
      <c r="D24" s="9">
        <f t="shared" si="0"/>
        <v>42.93572753102687</v>
      </c>
      <c r="E24" s="11" t="s">
        <v>75</v>
      </c>
    </row>
    <row r="25" spans="1:11" ht="16.5" thickBot="1">
      <c r="A25" s="59" t="s">
        <v>69</v>
      </c>
      <c r="B25" s="60"/>
      <c r="C25" s="60"/>
      <c r="D25" s="61"/>
      <c r="E25" s="44" t="s">
        <v>79</v>
      </c>
      <c r="F25" s="44"/>
      <c r="G25" s="44"/>
      <c r="H25" s="43" t="s">
        <v>76</v>
      </c>
      <c r="I25" s="43"/>
      <c r="J25" s="43"/>
      <c r="K25" s="43"/>
    </row>
    <row r="26" spans="1:11" ht="16.5" thickBot="1">
      <c r="A26" s="24" t="s">
        <v>33</v>
      </c>
      <c r="B26" s="25">
        <f>B27+B28+B29+B30+B31+B32</f>
        <v>45519.199999999997</v>
      </c>
      <c r="C26" s="26">
        <f>C27+C28+C29+C30+C31+C32</f>
        <v>17763.800000000003</v>
      </c>
      <c r="D26" s="27">
        <f t="shared" si="0"/>
        <v>39.024851051863841</v>
      </c>
      <c r="E26" s="42" t="s">
        <v>80</v>
      </c>
      <c r="F26" s="42"/>
      <c r="G26" s="42"/>
      <c r="H26" s="43" t="s">
        <v>78</v>
      </c>
      <c r="I26" s="43"/>
      <c r="J26" s="43"/>
      <c r="K26" s="43"/>
    </row>
    <row r="27" spans="1:11" ht="47.25">
      <c r="A27" s="20" t="s">
        <v>34</v>
      </c>
      <c r="B27" s="21">
        <v>907.4</v>
      </c>
      <c r="C27" s="22">
        <v>391</v>
      </c>
      <c r="D27" s="23">
        <f t="shared" si="0"/>
        <v>43.090147674674895</v>
      </c>
      <c r="G27" s="4" t="s">
        <v>72</v>
      </c>
    </row>
    <row r="28" spans="1:11" ht="63">
      <c r="A28" s="15" t="s">
        <v>35</v>
      </c>
      <c r="B28" s="16">
        <v>1081.9000000000001</v>
      </c>
      <c r="C28" s="18">
        <v>464.1</v>
      </c>
      <c r="D28" s="17">
        <f t="shared" si="0"/>
        <v>42.896755707551527</v>
      </c>
    </row>
    <row r="29" spans="1:11" ht="63">
      <c r="A29" s="15" t="s">
        <v>36</v>
      </c>
      <c r="B29" s="16">
        <v>15092.5</v>
      </c>
      <c r="C29" s="18">
        <v>6442.1</v>
      </c>
      <c r="D29" s="17">
        <f t="shared" si="0"/>
        <v>42.684114626470105</v>
      </c>
    </row>
    <row r="30" spans="1:11" ht="47.25">
      <c r="A30" s="15" t="s">
        <v>37</v>
      </c>
      <c r="B30" s="16">
        <v>6933.7</v>
      </c>
      <c r="C30" s="18">
        <v>2873.5</v>
      </c>
      <c r="D30" s="17">
        <f t="shared" si="0"/>
        <v>41.442519866737818</v>
      </c>
    </row>
    <row r="31" spans="1:11" ht="15.75">
      <c r="A31" s="15" t="s">
        <v>38</v>
      </c>
      <c r="B31" s="16">
        <v>500</v>
      </c>
      <c r="C31" s="18">
        <v>0</v>
      </c>
      <c r="D31" s="17">
        <f t="shared" si="0"/>
        <v>0</v>
      </c>
    </row>
    <row r="32" spans="1:11" ht="16.5" thickBot="1">
      <c r="A32" s="28" t="s">
        <v>39</v>
      </c>
      <c r="B32" s="29">
        <v>21003.7</v>
      </c>
      <c r="C32" s="30">
        <v>7593.1</v>
      </c>
      <c r="D32" s="31">
        <f t="shared" si="0"/>
        <v>36.151249541747404</v>
      </c>
    </row>
    <row r="33" spans="1:4" ht="16.5" thickBot="1">
      <c r="A33" s="24" t="s">
        <v>22</v>
      </c>
      <c r="B33" s="25">
        <f>B34</f>
        <v>1046.9000000000001</v>
      </c>
      <c r="C33" s="26">
        <f>C34</f>
        <v>386.4</v>
      </c>
      <c r="D33" s="27">
        <f t="shared" si="0"/>
        <v>36.908969338045658</v>
      </c>
    </row>
    <row r="34" spans="1:4" ht="16.5" thickBot="1">
      <c r="A34" s="32" t="s">
        <v>40</v>
      </c>
      <c r="B34" s="1">
        <v>1046.9000000000001</v>
      </c>
      <c r="C34" s="33">
        <v>386.4</v>
      </c>
      <c r="D34" s="34">
        <f t="shared" si="0"/>
        <v>36.908969338045658</v>
      </c>
    </row>
    <row r="35" spans="1:4" ht="32.25" thickBot="1">
      <c r="A35" s="24" t="s">
        <v>23</v>
      </c>
      <c r="B35" s="25">
        <f>B36+B37+B38</f>
        <v>3631.9</v>
      </c>
      <c r="C35" s="26">
        <f>C36+C37+C38</f>
        <v>1201</v>
      </c>
      <c r="D35" s="27">
        <f t="shared" si="0"/>
        <v>33.068091081802912</v>
      </c>
    </row>
    <row r="36" spans="1:4" ht="47.25">
      <c r="A36" s="20" t="s">
        <v>41</v>
      </c>
      <c r="B36" s="21">
        <v>3082.8</v>
      </c>
      <c r="C36" s="22">
        <v>726.9</v>
      </c>
      <c r="D36" s="23">
        <f t="shared" si="0"/>
        <v>23.579213701829506</v>
      </c>
    </row>
    <row r="37" spans="1:4" ht="15.75">
      <c r="A37" s="15" t="s">
        <v>68</v>
      </c>
      <c r="B37" s="16">
        <v>474.1</v>
      </c>
      <c r="C37" s="18">
        <v>474.1</v>
      </c>
      <c r="D37" s="17">
        <f t="shared" si="0"/>
        <v>100</v>
      </c>
    </row>
    <row r="38" spans="1:4" ht="33" customHeight="1" thickBot="1">
      <c r="A38" s="28" t="s">
        <v>65</v>
      </c>
      <c r="B38" s="29">
        <v>75</v>
      </c>
      <c r="C38" s="30">
        <v>0</v>
      </c>
      <c r="D38" s="31">
        <f t="shared" si="0"/>
        <v>0</v>
      </c>
    </row>
    <row r="39" spans="1:4" ht="16.5" thickBot="1">
      <c r="A39" s="24" t="s">
        <v>24</v>
      </c>
      <c r="B39" s="25">
        <f>B40+B41+B42+B43</f>
        <v>40815.5</v>
      </c>
      <c r="C39" s="26">
        <f>C40+C41+C42+C43</f>
        <v>8692.1</v>
      </c>
      <c r="D39" s="27">
        <f t="shared" si="0"/>
        <v>21.296076245543976</v>
      </c>
    </row>
    <row r="40" spans="1:4" ht="15.75">
      <c r="A40" s="20" t="s">
        <v>42</v>
      </c>
      <c r="B40" s="21">
        <v>5033.1000000000004</v>
      </c>
      <c r="C40" s="22">
        <v>1111.5999999999999</v>
      </c>
      <c r="D40" s="23">
        <f t="shared" si="0"/>
        <v>22.085792056585401</v>
      </c>
    </row>
    <row r="41" spans="1:4" ht="15.75">
      <c r="A41" s="15" t="s">
        <v>43</v>
      </c>
      <c r="B41" s="16">
        <v>16709</v>
      </c>
      <c r="C41" s="18">
        <v>6460.5</v>
      </c>
      <c r="D41" s="17">
        <f t="shared" si="0"/>
        <v>38.664791429768385</v>
      </c>
    </row>
    <row r="42" spans="1:4" ht="15.75">
      <c r="A42" s="15" t="s">
        <v>44</v>
      </c>
      <c r="B42" s="16">
        <v>18783.400000000001</v>
      </c>
      <c r="C42" s="18">
        <v>1120</v>
      </c>
      <c r="D42" s="17">
        <f t="shared" si="0"/>
        <v>5.9627117561250884</v>
      </c>
    </row>
    <row r="43" spans="1:4" ht="16.5" thickBot="1">
      <c r="A43" s="28" t="s">
        <v>45</v>
      </c>
      <c r="B43" s="29">
        <v>290</v>
      </c>
      <c r="C43" s="30">
        <v>0</v>
      </c>
      <c r="D43" s="31">
        <f t="shared" si="0"/>
        <v>0</v>
      </c>
    </row>
    <row r="44" spans="1:4" ht="16.5" thickBot="1">
      <c r="A44" s="24" t="s">
        <v>25</v>
      </c>
      <c r="B44" s="46">
        <f>B46+B48+B45+B47</f>
        <v>18521</v>
      </c>
      <c r="C44" s="47">
        <f>C46+C48+C45</f>
        <v>2234.6999999999998</v>
      </c>
      <c r="D44" s="27">
        <v>0</v>
      </c>
    </row>
    <row r="45" spans="1:4" ht="15.75">
      <c r="A45" s="45" t="s">
        <v>77</v>
      </c>
      <c r="B45" s="52">
        <v>18.600000000000001</v>
      </c>
      <c r="C45" s="54">
        <v>3.5</v>
      </c>
      <c r="D45" s="34"/>
    </row>
    <row r="46" spans="1:4" ht="15.75">
      <c r="A46" s="48" t="s">
        <v>46</v>
      </c>
      <c r="B46" s="18">
        <v>6776.4</v>
      </c>
      <c r="C46" s="50">
        <v>1785.3</v>
      </c>
      <c r="D46" s="17">
        <f t="shared" si="0"/>
        <v>26.345847352576591</v>
      </c>
    </row>
    <row r="47" spans="1:4" ht="15.75">
      <c r="A47" s="49" t="s">
        <v>81</v>
      </c>
      <c r="B47" s="30">
        <v>970</v>
      </c>
      <c r="C47" s="55"/>
      <c r="D47" s="31"/>
    </row>
    <row r="48" spans="1:4" ht="32.25" thickBot="1">
      <c r="A48" s="49" t="s">
        <v>64</v>
      </c>
      <c r="B48" s="53">
        <v>10756</v>
      </c>
      <c r="C48" s="51">
        <v>445.9</v>
      </c>
      <c r="D48" s="31">
        <f t="shared" si="0"/>
        <v>4.1455931573075491</v>
      </c>
    </row>
    <row r="49" spans="1:4" ht="16.5" thickBot="1">
      <c r="A49" s="24" t="s">
        <v>26</v>
      </c>
      <c r="B49" s="25">
        <f>B50+B51+B52+B53+B54</f>
        <v>472438.70000000007</v>
      </c>
      <c r="C49" s="26">
        <f>C50+C51+C53+C54+C52</f>
        <v>181738.50000000003</v>
      </c>
      <c r="D49" s="27">
        <f t="shared" si="0"/>
        <v>38.468165287898728</v>
      </c>
    </row>
    <row r="50" spans="1:4" ht="15.75">
      <c r="A50" s="20" t="s">
        <v>47</v>
      </c>
      <c r="B50" s="21">
        <v>95068.5</v>
      </c>
      <c r="C50" s="36">
        <v>32560.7</v>
      </c>
      <c r="D50" s="23">
        <f t="shared" si="0"/>
        <v>34.249725198146599</v>
      </c>
    </row>
    <row r="51" spans="1:4" ht="15.75">
      <c r="A51" s="15" t="s">
        <v>48</v>
      </c>
      <c r="B51" s="16">
        <v>331698.7</v>
      </c>
      <c r="C51" s="19">
        <v>130610.4</v>
      </c>
      <c r="D51" s="17">
        <f t="shared" si="0"/>
        <v>39.376217030696829</v>
      </c>
    </row>
    <row r="52" spans="1:4" ht="15.75">
      <c r="A52" s="15" t="s">
        <v>73</v>
      </c>
      <c r="B52" s="16">
        <v>23154.400000000001</v>
      </c>
      <c r="C52" s="19">
        <v>10131.700000000001</v>
      </c>
      <c r="D52" s="17">
        <f t="shared" si="0"/>
        <v>43.757126075389557</v>
      </c>
    </row>
    <row r="53" spans="1:4" ht="15.75">
      <c r="A53" s="15" t="s">
        <v>49</v>
      </c>
      <c r="B53" s="16">
        <v>4427.7</v>
      </c>
      <c r="C53" s="19">
        <v>1166.2</v>
      </c>
      <c r="D53" s="17">
        <f t="shared" si="0"/>
        <v>26.338731169681779</v>
      </c>
    </row>
    <row r="54" spans="1:4" ht="16.5" thickBot="1">
      <c r="A54" s="28" t="s">
        <v>50</v>
      </c>
      <c r="B54" s="29">
        <v>18089.400000000001</v>
      </c>
      <c r="C54" s="35">
        <v>7269.5</v>
      </c>
      <c r="D54" s="31">
        <f t="shared" si="0"/>
        <v>40.186518071356701</v>
      </c>
    </row>
    <row r="55" spans="1:4" ht="16.5" thickBot="1">
      <c r="A55" s="24" t="s">
        <v>27</v>
      </c>
      <c r="B55" s="25">
        <f>B56+B57</f>
        <v>62184.899999999994</v>
      </c>
      <c r="C55" s="26">
        <f>C56+C57</f>
        <v>24593.8</v>
      </c>
      <c r="D55" s="27">
        <f t="shared" si="0"/>
        <v>39.549472621166878</v>
      </c>
    </row>
    <row r="56" spans="1:4" ht="15.75">
      <c r="A56" s="20" t="s">
        <v>51</v>
      </c>
      <c r="B56" s="21">
        <v>60561.7</v>
      </c>
      <c r="C56" s="36">
        <v>24163.7</v>
      </c>
      <c r="D56" s="23">
        <f t="shared" si="0"/>
        <v>39.899309299441732</v>
      </c>
    </row>
    <row r="57" spans="1:4" ht="16.5" thickBot="1">
      <c r="A57" s="28" t="s">
        <v>52</v>
      </c>
      <c r="B57" s="29">
        <v>1623.2</v>
      </c>
      <c r="C57" s="35">
        <v>430.1</v>
      </c>
      <c r="D57" s="31">
        <f t="shared" si="0"/>
        <v>26.497042878265155</v>
      </c>
    </row>
    <row r="58" spans="1:4" ht="16.5" thickBot="1">
      <c r="A58" s="24" t="s">
        <v>28</v>
      </c>
      <c r="B58" s="25">
        <f>B59</f>
        <v>67.2</v>
      </c>
      <c r="C58" s="26">
        <f>C59</f>
        <v>0</v>
      </c>
      <c r="D58" s="27">
        <f t="shared" si="0"/>
        <v>0</v>
      </c>
    </row>
    <row r="59" spans="1:4" ht="16.5" thickBot="1">
      <c r="A59" s="32" t="s">
        <v>53</v>
      </c>
      <c r="B59" s="1">
        <v>67.2</v>
      </c>
      <c r="C59" s="37">
        <v>0</v>
      </c>
      <c r="D59" s="34">
        <f t="shared" si="0"/>
        <v>0</v>
      </c>
    </row>
    <row r="60" spans="1:4" ht="16.5" thickBot="1">
      <c r="A60" s="24" t="s">
        <v>29</v>
      </c>
      <c r="B60" s="25">
        <f>B61+B62+B63+B64+B65</f>
        <v>63205.999999999993</v>
      </c>
      <c r="C60" s="26">
        <f>C61+C62+C63+C64+C65</f>
        <v>20708.7</v>
      </c>
      <c r="D60" s="27">
        <f t="shared" si="0"/>
        <v>32.763819890516729</v>
      </c>
    </row>
    <row r="61" spans="1:4" ht="15.75">
      <c r="A61" s="20" t="s">
        <v>54</v>
      </c>
      <c r="B61" s="21">
        <v>500</v>
      </c>
      <c r="C61" s="36">
        <v>205.2</v>
      </c>
      <c r="D61" s="23">
        <f t="shared" si="0"/>
        <v>41.04</v>
      </c>
    </row>
    <row r="62" spans="1:4" ht="15.75">
      <c r="A62" s="15" t="s">
        <v>55</v>
      </c>
      <c r="B62" s="16">
        <v>22778.6</v>
      </c>
      <c r="C62" s="19">
        <v>8557.4</v>
      </c>
      <c r="D62" s="17">
        <f t="shared" si="0"/>
        <v>37.56771706777414</v>
      </c>
    </row>
    <row r="63" spans="1:4" ht="15.75">
      <c r="A63" s="15" t="s">
        <v>56</v>
      </c>
      <c r="B63" s="16">
        <v>22799.8</v>
      </c>
      <c r="C63" s="19">
        <v>8387.7000000000007</v>
      </c>
      <c r="D63" s="17">
        <f t="shared" si="0"/>
        <v>36.788480600707032</v>
      </c>
    </row>
    <row r="64" spans="1:4" ht="15.75">
      <c r="A64" s="15" t="s">
        <v>57</v>
      </c>
      <c r="B64" s="16">
        <v>9887</v>
      </c>
      <c r="C64" s="19">
        <v>959.3</v>
      </c>
      <c r="D64" s="17">
        <f t="shared" si="0"/>
        <v>9.702639830079903</v>
      </c>
    </row>
    <row r="65" spans="1:4" ht="16.5" thickBot="1">
      <c r="A65" s="28" t="s">
        <v>58</v>
      </c>
      <c r="B65" s="29">
        <v>7240.6</v>
      </c>
      <c r="C65" s="35">
        <v>2599.1</v>
      </c>
      <c r="D65" s="31">
        <f t="shared" si="0"/>
        <v>35.896196447808187</v>
      </c>
    </row>
    <row r="66" spans="1:4" ht="16.5" thickBot="1">
      <c r="A66" s="24" t="s">
        <v>30</v>
      </c>
      <c r="B66" s="25">
        <v>878</v>
      </c>
      <c r="C66" s="26">
        <f>C67</f>
        <v>377.2</v>
      </c>
      <c r="D66" s="27">
        <f t="shared" si="0"/>
        <v>42.961275626423692</v>
      </c>
    </row>
    <row r="67" spans="1:4" ht="16.5" thickBot="1">
      <c r="A67" s="32" t="s">
        <v>59</v>
      </c>
      <c r="B67" s="1">
        <v>878</v>
      </c>
      <c r="C67" s="37">
        <v>377.2</v>
      </c>
      <c r="D67" s="34">
        <f t="shared" si="0"/>
        <v>42.961275626423692</v>
      </c>
    </row>
    <row r="68" spans="1:4" ht="28.5" customHeight="1" thickBot="1">
      <c r="A68" s="24" t="s">
        <v>66</v>
      </c>
      <c r="B68" s="38">
        <f>B69</f>
        <v>1.1000000000000001</v>
      </c>
      <c r="C68" s="39">
        <f>C69</f>
        <v>1.1000000000000001</v>
      </c>
      <c r="D68" s="27">
        <f t="shared" si="0"/>
        <v>100</v>
      </c>
    </row>
    <row r="69" spans="1:4" ht="30" customHeight="1" thickBot="1">
      <c r="A69" s="32" t="s">
        <v>67</v>
      </c>
      <c r="B69" s="1">
        <v>1.1000000000000001</v>
      </c>
      <c r="C69" s="37">
        <v>1.1000000000000001</v>
      </c>
      <c r="D69" s="34">
        <f t="shared" si="0"/>
        <v>100</v>
      </c>
    </row>
    <row r="70" spans="1:4" ht="48" thickBot="1">
      <c r="A70" s="24" t="s">
        <v>60</v>
      </c>
      <c r="B70" s="25">
        <f>B71+B72</f>
        <v>73293</v>
      </c>
      <c r="C70" s="26">
        <f>C71+C72</f>
        <v>32614</v>
      </c>
      <c r="D70" s="27">
        <f t="shared" si="0"/>
        <v>44.498110324314737</v>
      </c>
    </row>
    <row r="71" spans="1:4" ht="47.25">
      <c r="A71" s="20" t="s">
        <v>61</v>
      </c>
      <c r="B71" s="21">
        <v>45134.7</v>
      </c>
      <c r="C71" s="36">
        <v>19716.5</v>
      </c>
      <c r="D71" s="23">
        <f t="shared" si="0"/>
        <v>43.68368461516306</v>
      </c>
    </row>
    <row r="72" spans="1:4" ht="16.5" thickBot="1">
      <c r="A72" s="28" t="s">
        <v>62</v>
      </c>
      <c r="B72" s="29">
        <v>28158.3</v>
      </c>
      <c r="C72" s="35">
        <v>12897.5</v>
      </c>
      <c r="D72" s="31">
        <f t="shared" si="0"/>
        <v>45.8035463788652</v>
      </c>
    </row>
    <row r="73" spans="1:4" ht="16.5" thickBot="1">
      <c r="A73" s="24" t="s">
        <v>63</v>
      </c>
      <c r="B73" s="40">
        <f>B26+B33+B35+B39+B44+B49+B55+B58+B60+B66+B70+B68</f>
        <v>781603.4</v>
      </c>
      <c r="C73" s="41">
        <f>C26+C33+C35+C39+C44+C49+C55+C58+C60+C66+C70+C68</f>
        <v>290311.30000000005</v>
      </c>
      <c r="D73" s="27">
        <f t="shared" si="0"/>
        <v>37.143044669457687</v>
      </c>
    </row>
    <row r="74" spans="1:4" ht="15.75">
      <c r="B74" s="1"/>
      <c r="C74" s="2"/>
    </row>
    <row r="75" spans="1:4">
      <c r="B75" s="11"/>
      <c r="C75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2017-07-18T10:41:58Z</dcterms:modified>
</cp:coreProperties>
</file>