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50" i="1"/>
  <c r="C26"/>
  <c r="C66"/>
  <c r="D66" s="1"/>
  <c r="C47"/>
  <c r="B16"/>
  <c r="B4"/>
  <c r="B24"/>
  <c r="C16"/>
  <c r="C58"/>
  <c r="D58" s="1"/>
  <c r="C4"/>
  <c r="C24" s="1"/>
  <c r="D9"/>
  <c r="D37"/>
  <c r="C35"/>
  <c r="D47"/>
  <c r="B33"/>
  <c r="B71" s="1"/>
  <c r="D30"/>
  <c r="D27"/>
  <c r="D67"/>
  <c r="D35"/>
  <c r="D38"/>
  <c r="C33"/>
  <c r="D33" s="1"/>
  <c r="C39"/>
  <c r="C53"/>
  <c r="D53" s="1"/>
  <c r="C56"/>
  <c r="C64"/>
  <c r="C68"/>
  <c r="C71"/>
  <c r="D71" s="1"/>
  <c r="D64"/>
  <c r="D68"/>
  <c r="D56"/>
  <c r="D46"/>
  <c r="D23"/>
  <c r="D22"/>
  <c r="D20"/>
  <c r="D19"/>
  <c r="D18"/>
  <c r="D17"/>
  <c r="D15"/>
  <c r="D14"/>
  <c r="D13"/>
  <c r="D12"/>
  <c r="D11"/>
  <c r="D10"/>
  <c r="D8"/>
  <c r="D6"/>
  <c r="D5"/>
  <c r="D70"/>
  <c r="D69"/>
  <c r="D65"/>
  <c r="D63"/>
  <c r="D62"/>
  <c r="D61"/>
  <c r="D60"/>
  <c r="D59"/>
  <c r="D57"/>
  <c r="D55"/>
  <c r="D54"/>
  <c r="D52"/>
  <c r="D51"/>
  <c r="D49"/>
  <c r="D48"/>
  <c r="D45"/>
  <c r="D31"/>
  <c r="D29"/>
  <c r="D28"/>
  <c r="D26"/>
  <c r="D43"/>
  <c r="D42"/>
  <c r="D41"/>
  <c r="D40"/>
  <c r="D36"/>
  <c r="D34"/>
  <c r="D32"/>
  <c r="D7"/>
  <c r="D4"/>
  <c r="D39"/>
  <c r="D16"/>
  <c r="D24" l="1"/>
</calcChain>
</file>

<file path=xl/sharedStrings.xml><?xml version="1.0" encoding="utf-8"?>
<sst xmlns="http://schemas.openxmlformats.org/spreadsheetml/2006/main" count="75" uniqueCount="75">
  <si>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</si>
  <si>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</si>
  <si>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</si>
  <si>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</si>
  <si>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</si>
  <si>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</si>
  <si>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</si>
  <si>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</si>
  <si>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</si>
  <si>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</si>
  <si>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</si>
  <si>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</si>
  <si>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</si>
  <si>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</si>
  <si>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</si>
  <si>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</si>
  <si>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</si>
  <si>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</si>
  <si>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</si>
  <si>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</si>
  <si>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</si>
  <si>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</si>
  <si>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</si>
  <si>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</si>
  <si>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</si>
  <si>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</si>
  <si>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</si>
  <si>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</si>
  <si>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</si>
  <si>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</si>
  <si>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</si>
  <si>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</si>
  <si>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</si>
  <si>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</si>
  <si>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</si>
  <si>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</si>
  <si>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</si>
  <si>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</si>
  <si>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</si>
  <si>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</si>
  <si>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</si>
  <si>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</si>
  <si>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</si>
  <si>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</si>
  <si>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</si>
  <si>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</si>
  <si>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</si>
  <si>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</si>
  <si>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</si>
  <si>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</si>
  <si>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</si>
  <si>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</si>
  <si>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</si>
  <si>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</si>
  <si>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</si>
  <si>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</si>
  <si>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</si>
  <si>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</si>
  <si>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</si>
  <si>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</si>
  <si>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</si>
  <si>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</si>
  <si>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</si>
  <si>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</si>
  <si>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</si>
  <si>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</si>
  <si>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</si>
  <si>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</si>
  <si>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</si>
  <si>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</si>
  <si>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</si>
  <si>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</si>
  <si>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 xml:space="preserve"> </t>
  </si>
  <si>
    <t>Сведения по состоянию на 01.02.2017</t>
  </si>
  <si>
    <t>Дополнительное образование детей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</si>
</sst>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54"/>
      </top>
      <bottom style="medium">
        <color indexed="54"/>
      </bottom>
      <diagonal/>
    </border>
    <border>
      <left/>
      <right/>
      <top style="medium">
        <color indexed="54"/>
      </top>
      <bottom style="medium">
        <color indexed="54"/>
      </bottom>
      <diagonal/>
    </border>
    <border>
      <left/>
      <right style="medium">
        <color indexed="8"/>
      </right>
      <top style="medium">
        <color indexed="54"/>
      </top>
      <bottom style="medium">
        <color indexed="5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wrapText="1"/>
    </xf>
    <xf numFmtId="0" fontId="5" fillId="0" borderId="0" xfId="0" applyFont="1" applyFill="1"/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165" fontId="2" fillId="0" borderId="10" xfId="0" applyNumberFormat="1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left" wrapText="1"/>
    </xf>
    <xf numFmtId="164" fontId="3" fillId="0" borderId="12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5" xfId="0" applyNumberFormat="1" applyFont="1" applyFill="1" applyBorder="1" applyAlignment="1">
      <alignment horizontal="righ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8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164" fontId="3" fillId="0" borderId="12" xfId="0" applyNumberFormat="1" applyFont="1" applyFill="1" applyBorder="1"/>
    <xf numFmtId="164" fontId="3" fillId="0" borderId="11" xfId="0" applyNumberFormat="1" applyFont="1" applyFill="1" applyBorder="1"/>
    <xf numFmtId="0" fontId="6" fillId="0" borderId="0" xfId="0" applyFont="1" applyFill="1"/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3"/>
  <sheetViews>
    <sheetView tabSelected="1" topLeftCell="B1" zoomScale="115" zoomScaleNormal="100" workbookViewId="0">
      <selection activeCell="K22" sqref="K22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4" customWidth="1"/>
    <col min="6" max="6" width="9.140625" style="4"/>
    <col min="7" max="7" width="7.7109375" style="4" customWidth="1"/>
    <col min="8" max="16384" width="9.140625" style="4"/>
  </cols>
  <sheetData>
    <row r="1" spans="1:5" ht="15.75" thickBot="1">
      <c r="A1" s="3" t="s">
        <v>73</v>
      </c>
    </row>
    <row r="2" spans="1:5" ht="48" thickBot="1">
      <c r="A2" s="5" t="s">
        <v>0</v>
      </c>
      <c r="B2" s="6" t="s">
        <v>31</v>
      </c>
      <c r="C2" s="6" t="s">
        <v>32</v>
      </c>
      <c r="D2" s="6" t="s">
        <v>1</v>
      </c>
    </row>
    <row r="3" spans="1:5" ht="16.5" thickBot="1">
      <c r="A3" s="45" t="s">
        <v>2</v>
      </c>
      <c r="B3" s="46"/>
      <c r="C3" s="46"/>
      <c r="D3" s="47"/>
    </row>
    <row r="4" spans="1:5" ht="16.5" thickBot="1">
      <c r="A4" s="7" t="s">
        <v>3</v>
      </c>
      <c r="B4" s="8">
        <f>SUM(B5:B15)</f>
        <v>56880</v>
      </c>
      <c r="C4" s="8">
        <f>SUM(C5:C15)</f>
        <v>2767.1999999999994</v>
      </c>
      <c r="D4" s="9">
        <f>C4/B4*100</f>
        <v>4.8649789029535855</v>
      </c>
      <c r="E4" s="16"/>
    </row>
    <row r="5" spans="1:5" ht="16.5" thickBot="1">
      <c r="A5" s="7" t="s">
        <v>4</v>
      </c>
      <c r="B5" s="8">
        <v>29223</v>
      </c>
      <c r="C5" s="8">
        <v>859.8</v>
      </c>
      <c r="D5" s="9">
        <f>C5/B5*100</f>
        <v>2.9422030592341648</v>
      </c>
    </row>
    <row r="6" spans="1:5" ht="32.25" thickBot="1">
      <c r="A6" s="7" t="s">
        <v>5</v>
      </c>
      <c r="B6" s="8">
        <v>277.3</v>
      </c>
      <c r="C6" s="8">
        <v>21.3</v>
      </c>
      <c r="D6" s="9">
        <f>C6/B6*100</f>
        <v>7.6812116840966462</v>
      </c>
    </row>
    <row r="7" spans="1:5" ht="16.5" thickBot="1">
      <c r="A7" s="7" t="s">
        <v>6</v>
      </c>
      <c r="B7" s="8">
        <v>6927.5</v>
      </c>
      <c r="C7" s="8">
        <v>1219.4000000000001</v>
      </c>
      <c r="D7" s="9">
        <f t="shared" ref="D7:D71" si="0">C7/B7*100</f>
        <v>17.602309635510647</v>
      </c>
    </row>
    <row r="8" spans="1:5" ht="16.5" thickBot="1">
      <c r="A8" s="7" t="s">
        <v>7</v>
      </c>
      <c r="B8" s="8">
        <v>2300</v>
      </c>
      <c r="C8" s="8">
        <v>103.2</v>
      </c>
      <c r="D8" s="9">
        <f t="shared" si="0"/>
        <v>4.4869565217391303</v>
      </c>
    </row>
    <row r="9" spans="1:5" ht="32.25" thickBot="1">
      <c r="A9" s="7" t="s">
        <v>71</v>
      </c>
      <c r="B9" s="8">
        <v>0</v>
      </c>
      <c r="C9" s="8">
        <v>0</v>
      </c>
      <c r="D9" s="9" t="e">
        <f t="shared" si="0"/>
        <v>#DIV/0!</v>
      </c>
    </row>
    <row r="10" spans="1:5" ht="32.25" thickBot="1">
      <c r="A10" s="7" t="s">
        <v>8</v>
      </c>
      <c r="B10" s="8">
        <v>9872</v>
      </c>
      <c r="C10" s="8">
        <v>479.6</v>
      </c>
      <c r="D10" s="9">
        <f t="shared" si="0"/>
        <v>4.8581847649918961</v>
      </c>
    </row>
    <row r="11" spans="1:5" ht="16.5" thickBot="1">
      <c r="A11" s="7" t="s">
        <v>9</v>
      </c>
      <c r="B11" s="8">
        <v>120</v>
      </c>
      <c r="C11" s="8">
        <v>0.1</v>
      </c>
      <c r="D11" s="9">
        <f t="shared" si="0"/>
        <v>8.3333333333333343E-2</v>
      </c>
    </row>
    <row r="12" spans="1:5" ht="32.25" thickBot="1">
      <c r="A12" s="7" t="s">
        <v>10</v>
      </c>
      <c r="B12" s="8">
        <v>6575.2</v>
      </c>
      <c r="C12" s="10">
        <v>43.1</v>
      </c>
      <c r="D12" s="9">
        <f t="shared" si="0"/>
        <v>0.6554933690229956</v>
      </c>
    </row>
    <row r="13" spans="1:5" ht="32.25" thickBot="1">
      <c r="A13" s="7" t="s">
        <v>11</v>
      </c>
      <c r="B13" s="8">
        <v>660</v>
      </c>
      <c r="C13" s="9">
        <v>2.2000000000000002</v>
      </c>
      <c r="D13" s="9">
        <f t="shared" si="0"/>
        <v>0.33333333333333337</v>
      </c>
    </row>
    <row r="14" spans="1:5" ht="16.5" thickBot="1">
      <c r="A14" s="7" t="s">
        <v>13</v>
      </c>
      <c r="B14" s="8">
        <v>825</v>
      </c>
      <c r="C14" s="9">
        <v>32.4</v>
      </c>
      <c r="D14" s="9">
        <f t="shared" si="0"/>
        <v>3.9272727272727272</v>
      </c>
    </row>
    <row r="15" spans="1:5" ht="16.5" thickBot="1">
      <c r="A15" s="7" t="s">
        <v>12</v>
      </c>
      <c r="B15" s="8">
        <v>100</v>
      </c>
      <c r="C15" s="10">
        <v>6.1</v>
      </c>
      <c r="D15" s="9">
        <f t="shared" si="0"/>
        <v>6.1</v>
      </c>
    </row>
    <row r="16" spans="1:5" ht="16.5" thickBot="1">
      <c r="A16" s="7" t="s">
        <v>14</v>
      </c>
      <c r="B16" s="14">
        <f>B17+B18+B19+B20+B21+B22+B23</f>
        <v>674619.5</v>
      </c>
      <c r="C16" s="8">
        <f>SUM(C17:C23)</f>
        <v>32869.699999999997</v>
      </c>
      <c r="D16" s="9">
        <f t="shared" si="0"/>
        <v>4.8723317366307963</v>
      </c>
    </row>
    <row r="17" spans="1:11" ht="32.25" thickBot="1">
      <c r="A17" s="7" t="s">
        <v>15</v>
      </c>
      <c r="B17" s="14">
        <v>287574.7</v>
      </c>
      <c r="C17" s="8">
        <v>20259.3</v>
      </c>
      <c r="D17" s="9">
        <f t="shared" si="0"/>
        <v>7.0448825991994424</v>
      </c>
      <c r="E17" s="11"/>
    </row>
    <row r="18" spans="1:11" ht="48" thickBot="1">
      <c r="A18" s="7" t="s">
        <v>16</v>
      </c>
      <c r="B18" s="14">
        <v>7132.3</v>
      </c>
      <c r="C18" s="8">
        <v>0</v>
      </c>
      <c r="D18" s="9">
        <f t="shared" si="0"/>
        <v>0</v>
      </c>
    </row>
    <row r="19" spans="1:11" ht="32.25" thickBot="1">
      <c r="A19" s="7" t="s">
        <v>17</v>
      </c>
      <c r="B19" s="14">
        <v>382317.3</v>
      </c>
      <c r="C19" s="8">
        <v>16879.400000000001</v>
      </c>
      <c r="D19" s="9">
        <f t="shared" si="0"/>
        <v>4.4150238558391157</v>
      </c>
    </row>
    <row r="20" spans="1:11" ht="16.5" thickBot="1">
      <c r="A20" s="7" t="s">
        <v>18</v>
      </c>
      <c r="B20" s="14">
        <v>1864.2</v>
      </c>
      <c r="C20" s="10">
        <v>0</v>
      </c>
      <c r="D20" s="9">
        <f t="shared" si="0"/>
        <v>0</v>
      </c>
    </row>
    <row r="21" spans="1:11" ht="16.5" thickBot="1">
      <c r="A21" s="7" t="s">
        <v>70</v>
      </c>
      <c r="B21" s="14"/>
      <c r="C21" s="10">
        <v>0</v>
      </c>
      <c r="D21" s="9"/>
    </row>
    <row r="22" spans="1:11" ht="63.75" thickBot="1">
      <c r="A22" s="7" t="s">
        <v>19</v>
      </c>
      <c r="B22" s="14"/>
      <c r="C22" s="9">
        <v>0</v>
      </c>
      <c r="D22" s="9" t="e">
        <f t="shared" si="0"/>
        <v>#DIV/0!</v>
      </c>
    </row>
    <row r="23" spans="1:11" ht="48" thickBot="1">
      <c r="A23" s="7" t="s">
        <v>20</v>
      </c>
      <c r="B23" s="14">
        <v>-4269</v>
      </c>
      <c r="C23" s="8">
        <v>-4269</v>
      </c>
      <c r="D23" s="9">
        <f t="shared" si="0"/>
        <v>100</v>
      </c>
    </row>
    <row r="24" spans="1:11" ht="16.5" thickBot="1">
      <c r="A24" s="12" t="s">
        <v>21</v>
      </c>
      <c r="B24" s="15">
        <f>B4+B16</f>
        <v>731499.5</v>
      </c>
      <c r="C24" s="13">
        <f>C4+C16</f>
        <v>35636.899999999994</v>
      </c>
      <c r="D24" s="9">
        <f t="shared" si="0"/>
        <v>4.871759994367733</v>
      </c>
      <c r="E24" s="11"/>
    </row>
    <row r="25" spans="1:11" ht="16.5" thickBot="1">
      <c r="A25" s="48" t="s">
        <v>69</v>
      </c>
      <c r="B25" s="49"/>
      <c r="C25" s="49"/>
      <c r="D25" s="50"/>
      <c r="E25" s="44"/>
      <c r="F25" s="44"/>
      <c r="G25" s="44"/>
      <c r="H25" s="44"/>
      <c r="I25" s="44"/>
      <c r="J25" s="44"/>
      <c r="K25" s="44"/>
    </row>
    <row r="26" spans="1:11" ht="16.5" thickBot="1">
      <c r="A26" s="26" t="s">
        <v>33</v>
      </c>
      <c r="B26" s="27">
        <v>52448.4</v>
      </c>
      <c r="C26" s="28">
        <f>C27+C28+C29+C30+C31+C32</f>
        <v>1672.5</v>
      </c>
      <c r="D26" s="29">
        <f t="shared" si="0"/>
        <v>3.1888484682087532</v>
      </c>
      <c r="E26" s="44"/>
      <c r="F26" s="44"/>
      <c r="G26" s="44"/>
      <c r="H26" s="44"/>
      <c r="I26" s="44"/>
      <c r="J26" s="44"/>
      <c r="K26" s="44"/>
    </row>
    <row r="27" spans="1:11" ht="47.25">
      <c r="A27" s="22" t="s">
        <v>34</v>
      </c>
      <c r="B27" s="23">
        <v>907.4</v>
      </c>
      <c r="C27" s="24">
        <v>38.799999999999997</v>
      </c>
      <c r="D27" s="25">
        <f t="shared" si="0"/>
        <v>4.2759532730879437</v>
      </c>
      <c r="G27" s="4" t="s">
        <v>72</v>
      </c>
    </row>
    <row r="28" spans="1:11" ht="63">
      <c r="A28" s="17" t="s">
        <v>35</v>
      </c>
      <c r="B28" s="18">
        <v>991.9</v>
      </c>
      <c r="C28" s="20">
        <v>19</v>
      </c>
      <c r="D28" s="19">
        <f t="shared" si="0"/>
        <v>1.9155156769835671</v>
      </c>
    </row>
    <row r="29" spans="1:11" ht="63">
      <c r="A29" s="17" t="s">
        <v>36</v>
      </c>
      <c r="B29" s="18">
        <v>14837.7</v>
      </c>
      <c r="C29" s="20">
        <v>464.4</v>
      </c>
      <c r="D29" s="19">
        <f t="shared" si="0"/>
        <v>3.1298651408237124</v>
      </c>
    </row>
    <row r="30" spans="1:11" ht="47.25">
      <c r="A30" s="17" t="s">
        <v>37</v>
      </c>
      <c r="B30" s="18">
        <v>6933.7</v>
      </c>
      <c r="C30" s="20">
        <v>486.1</v>
      </c>
      <c r="D30" s="19">
        <f t="shared" si="0"/>
        <v>7.0106869348255625</v>
      </c>
    </row>
    <row r="31" spans="1:11" ht="15.75">
      <c r="A31" s="17" t="s">
        <v>38</v>
      </c>
      <c r="B31" s="18">
        <v>2100</v>
      </c>
      <c r="C31" s="20">
        <v>0</v>
      </c>
      <c r="D31" s="19">
        <f t="shared" si="0"/>
        <v>0</v>
      </c>
    </row>
    <row r="32" spans="1:11" ht="16.5" thickBot="1">
      <c r="A32" s="30" t="s">
        <v>39</v>
      </c>
      <c r="B32" s="31">
        <v>26677.7</v>
      </c>
      <c r="C32" s="32">
        <v>664.2</v>
      </c>
      <c r="D32" s="33">
        <f t="shared" si="0"/>
        <v>2.4897198784003116</v>
      </c>
    </row>
    <row r="33" spans="1:4" ht="16.5" thickBot="1">
      <c r="A33" s="26" t="s">
        <v>22</v>
      </c>
      <c r="B33" s="27">
        <f>B34</f>
        <v>1046.9000000000001</v>
      </c>
      <c r="C33" s="28">
        <f>C34</f>
        <v>0</v>
      </c>
      <c r="D33" s="29">
        <f t="shared" si="0"/>
        <v>0</v>
      </c>
    </row>
    <row r="34" spans="1:4" ht="16.5" thickBot="1">
      <c r="A34" s="34" t="s">
        <v>40</v>
      </c>
      <c r="B34" s="1">
        <v>1046.9000000000001</v>
      </c>
      <c r="C34" s="35">
        <v>0</v>
      </c>
      <c r="D34" s="36">
        <f t="shared" si="0"/>
        <v>0</v>
      </c>
    </row>
    <row r="35" spans="1:4" ht="32.25" thickBot="1">
      <c r="A35" s="26" t="s">
        <v>23</v>
      </c>
      <c r="B35" s="27">
        <v>3630.8</v>
      </c>
      <c r="C35" s="28">
        <f>C36+C37+C38</f>
        <v>58.1</v>
      </c>
      <c r="D35" s="29">
        <f t="shared" si="0"/>
        <v>1.6001983034042082</v>
      </c>
    </row>
    <row r="36" spans="1:4" ht="47.25">
      <c r="A36" s="22" t="s">
        <v>41</v>
      </c>
      <c r="B36" s="23">
        <v>3081.7</v>
      </c>
      <c r="C36" s="24">
        <v>58.1</v>
      </c>
      <c r="D36" s="25">
        <f t="shared" si="0"/>
        <v>1.8853230359866309</v>
      </c>
    </row>
    <row r="37" spans="1:4" ht="15.75">
      <c r="A37" s="17" t="s">
        <v>68</v>
      </c>
      <c r="B37" s="18">
        <v>474.1</v>
      </c>
      <c r="C37" s="20">
        <v>0</v>
      </c>
      <c r="D37" s="19">
        <f t="shared" si="0"/>
        <v>0</v>
      </c>
    </row>
    <row r="38" spans="1:4" ht="33" customHeight="1" thickBot="1">
      <c r="A38" s="30" t="s">
        <v>65</v>
      </c>
      <c r="B38" s="31">
        <v>75</v>
      </c>
      <c r="C38" s="32">
        <v>0</v>
      </c>
      <c r="D38" s="33">
        <f t="shared" si="0"/>
        <v>0</v>
      </c>
    </row>
    <row r="39" spans="1:4" ht="16.5" thickBot="1">
      <c r="A39" s="26" t="s">
        <v>24</v>
      </c>
      <c r="B39" s="27">
        <v>24131.8</v>
      </c>
      <c r="C39" s="28">
        <f>C40+C41+C42+C43</f>
        <v>72.3</v>
      </c>
      <c r="D39" s="29">
        <f t="shared" si="0"/>
        <v>0.29960467101500926</v>
      </c>
    </row>
    <row r="40" spans="1:4" ht="15.75">
      <c r="A40" s="22" t="s">
        <v>42</v>
      </c>
      <c r="B40" s="23">
        <v>3409.9</v>
      </c>
      <c r="C40" s="24">
        <v>72.3</v>
      </c>
      <c r="D40" s="25">
        <f t="shared" si="0"/>
        <v>2.1202967828968591</v>
      </c>
    </row>
    <row r="41" spans="1:4" ht="15.75">
      <c r="A41" s="17" t="s">
        <v>43</v>
      </c>
      <c r="B41" s="18">
        <v>16709</v>
      </c>
      <c r="C41" s="20">
        <v>0</v>
      </c>
      <c r="D41" s="19">
        <f t="shared" si="0"/>
        <v>0</v>
      </c>
    </row>
    <row r="42" spans="1:4" ht="15.75">
      <c r="A42" s="17" t="s">
        <v>44</v>
      </c>
      <c r="B42" s="18">
        <v>3722.9</v>
      </c>
      <c r="C42" s="20">
        <v>0</v>
      </c>
      <c r="D42" s="19">
        <f t="shared" si="0"/>
        <v>0</v>
      </c>
    </row>
    <row r="43" spans="1:4" ht="16.5" thickBot="1">
      <c r="A43" s="30" t="s">
        <v>45</v>
      </c>
      <c r="B43" s="31">
        <v>290</v>
      </c>
      <c r="C43" s="32">
        <v>0</v>
      </c>
      <c r="D43" s="33">
        <f t="shared" si="0"/>
        <v>0</v>
      </c>
    </row>
    <row r="44" spans="1:4" ht="16.5" thickBot="1">
      <c r="A44" s="26" t="s">
        <v>25</v>
      </c>
      <c r="B44" s="27">
        <v>6876.4</v>
      </c>
      <c r="C44" s="28">
        <v>0</v>
      </c>
      <c r="D44" s="29">
        <v>0</v>
      </c>
    </row>
    <row r="45" spans="1:4" ht="15.75">
      <c r="A45" s="17" t="s">
        <v>46</v>
      </c>
      <c r="B45" s="18">
        <v>6776.4</v>
      </c>
      <c r="C45" s="21">
        <v>0</v>
      </c>
      <c r="D45" s="19">
        <f t="shared" si="0"/>
        <v>0</v>
      </c>
    </row>
    <row r="46" spans="1:4" ht="32.25" thickBot="1">
      <c r="A46" s="30" t="s">
        <v>64</v>
      </c>
      <c r="B46" s="31">
        <v>100</v>
      </c>
      <c r="C46" s="37">
        <v>0</v>
      </c>
      <c r="D46" s="33">
        <f t="shared" si="0"/>
        <v>0</v>
      </c>
    </row>
    <row r="47" spans="1:4" ht="16.5" thickBot="1">
      <c r="A47" s="26" t="s">
        <v>26</v>
      </c>
      <c r="B47" s="27">
        <v>459522.9</v>
      </c>
      <c r="C47" s="28">
        <f>C48+C49+C51+C52+C50</f>
        <v>5920.2</v>
      </c>
      <c r="D47" s="29">
        <f t="shared" si="0"/>
        <v>1.2883362287276652</v>
      </c>
    </row>
    <row r="48" spans="1:4" ht="15.75">
      <c r="A48" s="22" t="s">
        <v>47</v>
      </c>
      <c r="B48" s="23">
        <v>92354</v>
      </c>
      <c r="C48" s="38">
        <v>846.1</v>
      </c>
      <c r="D48" s="25">
        <f t="shared" si="0"/>
        <v>0.9161487320527536</v>
      </c>
    </row>
    <row r="49" spans="1:4" ht="15.75">
      <c r="A49" s="17" t="s">
        <v>48</v>
      </c>
      <c r="B49" s="18">
        <v>323504</v>
      </c>
      <c r="C49" s="21">
        <v>3713.6</v>
      </c>
      <c r="D49" s="19">
        <f t="shared" si="0"/>
        <v>1.1479301646965725</v>
      </c>
    </row>
    <row r="50" spans="1:4" ht="15.75">
      <c r="A50" s="17" t="s">
        <v>74</v>
      </c>
      <c r="B50" s="18">
        <v>21476.400000000001</v>
      </c>
      <c r="C50" s="21">
        <v>490</v>
      </c>
      <c r="D50" s="19">
        <f t="shared" si="0"/>
        <v>2.2815741930677391</v>
      </c>
    </row>
    <row r="51" spans="1:4" ht="15.75">
      <c r="A51" s="17" t="s">
        <v>49</v>
      </c>
      <c r="B51" s="18">
        <v>4128.7</v>
      </c>
      <c r="C51" s="21">
        <v>79</v>
      </c>
      <c r="D51" s="19">
        <f t="shared" si="0"/>
        <v>1.9134352217404993</v>
      </c>
    </row>
    <row r="52" spans="1:4" ht="16.5" thickBot="1">
      <c r="A52" s="30" t="s">
        <v>50</v>
      </c>
      <c r="B52" s="31">
        <v>18059.8</v>
      </c>
      <c r="C52" s="37">
        <v>791.5</v>
      </c>
      <c r="D52" s="33">
        <f t="shared" si="0"/>
        <v>4.3826620449838867</v>
      </c>
    </row>
    <row r="53" spans="1:4" ht="16.5" thickBot="1">
      <c r="A53" s="26" t="s">
        <v>27</v>
      </c>
      <c r="B53" s="27">
        <v>58860.5</v>
      </c>
      <c r="C53" s="28">
        <f>C54+C55</f>
        <v>2194.3000000000002</v>
      </c>
      <c r="D53" s="29">
        <f t="shared" si="0"/>
        <v>3.7279669727576223</v>
      </c>
    </row>
    <row r="54" spans="1:4" ht="15.75">
      <c r="A54" s="22" t="s">
        <v>51</v>
      </c>
      <c r="B54" s="23">
        <v>57237.3</v>
      </c>
      <c r="C54" s="38">
        <v>2154.3000000000002</v>
      </c>
      <c r="D54" s="25">
        <f t="shared" si="0"/>
        <v>3.7638043723236425</v>
      </c>
    </row>
    <row r="55" spans="1:4" ht="16.5" thickBot="1">
      <c r="A55" s="30" t="s">
        <v>52</v>
      </c>
      <c r="B55" s="31">
        <v>1623.2</v>
      </c>
      <c r="C55" s="37">
        <v>40</v>
      </c>
      <c r="D55" s="33">
        <f t="shared" si="0"/>
        <v>2.4642681123706258</v>
      </c>
    </row>
    <row r="56" spans="1:4" ht="16.5" thickBot="1">
      <c r="A56" s="26" t="s">
        <v>28</v>
      </c>
      <c r="B56" s="27">
        <v>60</v>
      </c>
      <c r="C56" s="28">
        <f>C57</f>
        <v>0</v>
      </c>
      <c r="D56" s="29">
        <f t="shared" si="0"/>
        <v>0</v>
      </c>
    </row>
    <row r="57" spans="1:4" ht="16.5" thickBot="1">
      <c r="A57" s="34" t="s">
        <v>53</v>
      </c>
      <c r="B57" s="1">
        <v>60</v>
      </c>
      <c r="C57" s="39">
        <v>0</v>
      </c>
      <c r="D57" s="36">
        <f t="shared" si="0"/>
        <v>0</v>
      </c>
    </row>
    <row r="58" spans="1:4" ht="16.5" thickBot="1">
      <c r="A58" s="26" t="s">
        <v>29</v>
      </c>
      <c r="B58" s="27">
        <v>59535</v>
      </c>
      <c r="C58" s="28">
        <f>C59+C60+C61+C62+C63</f>
        <v>1213.5999999999999</v>
      </c>
      <c r="D58" s="29">
        <f t="shared" si="0"/>
        <v>2.0384647686234989</v>
      </c>
    </row>
    <row r="59" spans="1:4" ht="15.75">
      <c r="A59" s="22" t="s">
        <v>54</v>
      </c>
      <c r="B59" s="23">
        <v>500</v>
      </c>
      <c r="C59" s="38">
        <v>37.6</v>
      </c>
      <c r="D59" s="25">
        <f t="shared" si="0"/>
        <v>7.5200000000000005</v>
      </c>
    </row>
    <row r="60" spans="1:4" ht="15.75">
      <c r="A60" s="17" t="s">
        <v>55</v>
      </c>
      <c r="B60" s="18">
        <v>22778.6</v>
      </c>
      <c r="C60" s="21">
        <v>1020.4</v>
      </c>
      <c r="D60" s="19">
        <f t="shared" si="0"/>
        <v>4.4796431738561635</v>
      </c>
    </row>
    <row r="61" spans="1:4" ht="15.75">
      <c r="A61" s="17" t="s">
        <v>56</v>
      </c>
      <c r="B61" s="18">
        <v>22187.8</v>
      </c>
      <c r="C61" s="21">
        <v>0</v>
      </c>
      <c r="D61" s="19">
        <f t="shared" si="0"/>
        <v>0</v>
      </c>
    </row>
    <row r="62" spans="1:4" ht="15.75">
      <c r="A62" s="17" t="s">
        <v>57</v>
      </c>
      <c r="B62" s="18">
        <v>6828</v>
      </c>
      <c r="C62" s="21">
        <v>0</v>
      </c>
      <c r="D62" s="19">
        <f t="shared" si="0"/>
        <v>0</v>
      </c>
    </row>
    <row r="63" spans="1:4" ht="16.5" thickBot="1">
      <c r="A63" s="30" t="s">
        <v>58</v>
      </c>
      <c r="B63" s="31">
        <v>7240.6</v>
      </c>
      <c r="C63" s="37">
        <v>155.6</v>
      </c>
      <c r="D63" s="33">
        <f t="shared" si="0"/>
        <v>2.148993177360992</v>
      </c>
    </row>
    <row r="64" spans="1:4" ht="16.5" thickBot="1">
      <c r="A64" s="26" t="s">
        <v>30</v>
      </c>
      <c r="B64" s="27">
        <v>878</v>
      </c>
      <c r="C64" s="28">
        <f>C65</f>
        <v>0</v>
      </c>
      <c r="D64" s="29">
        <f t="shared" si="0"/>
        <v>0</v>
      </c>
    </row>
    <row r="65" spans="1:4" ht="16.5" thickBot="1">
      <c r="A65" s="34" t="s">
        <v>59</v>
      </c>
      <c r="B65" s="1">
        <v>878</v>
      </c>
      <c r="C65" s="39">
        <v>0</v>
      </c>
      <c r="D65" s="36">
        <f t="shared" si="0"/>
        <v>0</v>
      </c>
    </row>
    <row r="66" spans="1:4" ht="28.5" customHeight="1" thickBot="1">
      <c r="A66" s="26" t="s">
        <v>66</v>
      </c>
      <c r="B66" s="40">
        <v>1.5</v>
      </c>
      <c r="C66" s="41">
        <f>C67</f>
        <v>0</v>
      </c>
      <c r="D66" s="29">
        <f t="shared" si="0"/>
        <v>0</v>
      </c>
    </row>
    <row r="67" spans="1:4" ht="30" customHeight="1" thickBot="1">
      <c r="A67" s="34" t="s">
        <v>67</v>
      </c>
      <c r="B67" s="1">
        <v>1.5</v>
      </c>
      <c r="C67" s="39">
        <v>0</v>
      </c>
      <c r="D67" s="36">
        <f t="shared" si="0"/>
        <v>0</v>
      </c>
    </row>
    <row r="68" spans="1:4" ht="48" thickBot="1">
      <c r="A68" s="26" t="s">
        <v>60</v>
      </c>
      <c r="B68" s="27">
        <v>68732.7</v>
      </c>
      <c r="C68" s="28">
        <f>C69+C70</f>
        <v>5080.8999999999996</v>
      </c>
      <c r="D68" s="29">
        <f t="shared" si="0"/>
        <v>7.3922601614660852</v>
      </c>
    </row>
    <row r="69" spans="1:4" ht="47.25">
      <c r="A69" s="22" t="s">
        <v>61</v>
      </c>
      <c r="B69" s="23">
        <v>45134.7</v>
      </c>
      <c r="C69" s="38">
        <v>3435.2</v>
      </c>
      <c r="D69" s="25">
        <f t="shared" si="0"/>
        <v>7.6109955311545212</v>
      </c>
    </row>
    <row r="70" spans="1:4" ht="16.5" thickBot="1">
      <c r="A70" s="30" t="s">
        <v>62</v>
      </c>
      <c r="B70" s="31">
        <v>23598</v>
      </c>
      <c r="C70" s="37">
        <v>1645.7</v>
      </c>
      <c r="D70" s="33">
        <f t="shared" si="0"/>
        <v>6.9738960928892286</v>
      </c>
    </row>
    <row r="71" spans="1:4" ht="16.5" thickBot="1">
      <c r="A71" s="26" t="s">
        <v>63</v>
      </c>
      <c r="B71" s="42">
        <f>B26+B33+B35+B39+B44+B47+B53+B56+B58+B64+B68+B66</f>
        <v>735724.9</v>
      </c>
      <c r="C71" s="43">
        <f>C26+C33+C35+C39+C44+C47+C53+C56+C58+C64+C68+C66</f>
        <v>16211.9</v>
      </c>
      <c r="D71" s="29">
        <f t="shared" si="0"/>
        <v>2.2035274326042247</v>
      </c>
    </row>
    <row r="72" spans="1:4" ht="15.75">
      <c r="B72" s="1"/>
      <c r="C72" s="2"/>
    </row>
    <row r="73" spans="1:4">
      <c r="B73" s="11"/>
      <c r="C73" s="11"/>
    </row>
  </sheetData>
  <mergeCells count="2">
    <mergeCell ref="A3:D3"/>
    <mergeCell ref="A25:D25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2016-05-05T09:59:24Z</cp:lastPrinted>
  <dcterms:created xsi:type="dcterms:W3CDTF">2015-03-17T06:24:35Z</dcterms:created>
  <dcterms:modified xsi:type="dcterms:W3CDTF">2017-02-22T05:13:05Z</dcterms:modified>
</cp:coreProperties>
</file>