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45" i="1"/>
  <c r="D48"/>
  <c r="D38"/>
  <c r="B45"/>
  <c r="C36"/>
  <c r="B60"/>
  <c r="B55"/>
  <c r="B50"/>
  <c r="B36"/>
  <c r="B34"/>
  <c r="B26"/>
  <c r="D31"/>
  <c r="D27"/>
  <c r="D69"/>
  <c r="D68"/>
  <c r="D46"/>
  <c r="D36"/>
  <c r="D39"/>
  <c r="B16"/>
  <c r="E24"/>
  <c r="C60"/>
  <c r="D60"/>
  <c r="C26"/>
  <c r="C40"/>
  <c r="C50"/>
  <c r="C55"/>
  <c r="C66"/>
  <c r="C70"/>
  <c r="B40"/>
  <c r="B66"/>
  <c r="B70"/>
  <c r="C34"/>
  <c r="C73"/>
  <c r="C24"/>
  <c r="D40"/>
  <c r="C58"/>
  <c r="D58"/>
  <c r="B58"/>
  <c r="B73"/>
  <c r="D49"/>
  <c r="D30"/>
  <c r="D23"/>
  <c r="D22"/>
  <c r="D20"/>
  <c r="D19"/>
  <c r="D18"/>
  <c r="D17"/>
  <c r="D15"/>
  <c r="D14"/>
  <c r="D13"/>
  <c r="D12"/>
  <c r="D11"/>
  <c r="D10"/>
  <c r="D8"/>
  <c r="D6"/>
  <c r="D5"/>
  <c r="D72"/>
  <c r="D71"/>
  <c r="D67"/>
  <c r="D66"/>
  <c r="D65"/>
  <c r="D64"/>
  <c r="D63"/>
  <c r="D62"/>
  <c r="D61"/>
  <c r="D59"/>
  <c r="D57"/>
  <c r="D56"/>
  <c r="D55"/>
  <c r="D54"/>
  <c r="D53"/>
  <c r="D52"/>
  <c r="D51"/>
  <c r="D50"/>
  <c r="D47"/>
  <c r="D32"/>
  <c r="D29"/>
  <c r="D28"/>
  <c r="D26"/>
  <c r="D45"/>
  <c r="D44"/>
  <c r="D43"/>
  <c r="D42"/>
  <c r="D41"/>
  <c r="D37"/>
  <c r="D35"/>
  <c r="D33"/>
  <c r="D7"/>
  <c r="D70"/>
  <c r="D34"/>
  <c r="B24"/>
  <c r="D16"/>
  <c r="D4"/>
  <c r="D73"/>
  <c r="D24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<sst xmlns="http://schemas.openxmlformats.org/spreadsheetml/2006/main" count="80" uniqueCount="80">
  <si>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</si>
  <si>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</si>
  <si>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</si>
  <si>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</si>
  <si>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</si>
  <si>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</si>
  <si>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</si>
  <si>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</si>
  <si>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</si>
  <si>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</si>
  <si>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</si>
  <si>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</si>
  <si>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</si>
  <si>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</si>
  <si>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</si>
  <si>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</si>
  <si>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</si>
  <si>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</si>
  <si>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</si>
  <si>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</si>
  <si>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</si>
  <si>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</si>
  <si>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</si>
  <si>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</si>
  <si>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</si>
  <si>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</si>
  <si>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</si>
  <si>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</si>
  <si>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</si>
  <si>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</si>
  <si>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</si>
  <si>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</si>
  <si>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</si>
  <si>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</si>
  <si>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</si>
  <si>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</si>
  <si>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</si>
  <si>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</si>
  <si>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</si>
  <si>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</si>
  <si>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</si>
  <si>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</si>
  <si>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</si>
  <si>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</si>
  <si>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</si>
  <si>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</si>
  <si>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</si>
  <si>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</si>
  <si>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</si>
  <si>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</si>
  <si>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</si>
  <si>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</si>
  <si>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</si>
  <si>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</si>
  <si>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</si>
  <si>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</si>
  <si>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</si>
  <si>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</si>
  <si>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</si>
  <si>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</si>
  <si>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</si>
  <si>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</si>
  <si>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</si>
  <si>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</si>
  <si>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</si>
  <si>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</si>
  <si>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</si>
  <si>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</si>
  <si>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</si>
  <si>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</si>
  <si>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</si>
  <si>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</si>
  <si>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</si>
  <si>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</si>
  <si>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Сведения по состоянию на 01.10.2016</t>
  </si>
  <si>
    <t>Задолженность и перерасчеты по отмененным налогам, сборам и иным обязательным платежам</t>
  </si>
  <si>
    <t>исп.дох.проставлено на 01.10.</t>
  </si>
  <si>
    <t xml:space="preserve"> </t>
  </si>
  <si>
    <t>план налог.дох.проставлен на 01.10.</t>
  </si>
  <si>
    <t>исп.расх.проставлено на 01.10.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</si>
</sst>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0" fillId="3" borderId="0" xfId="0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164" fontId="2" fillId="0" borderId="8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zoomScale="115" zoomScaleNormal="100" workbookViewId="0">
      <selection activeCell="E2" sqref="E2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74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v>57795.5</v>
      </c>
      <c r="C4" s="8">
        <v>39353.300000000003</v>
      </c>
      <c r="D4" s="9">
        <f>C4/B4*100</f>
        <v>68.090595288560536</v>
      </c>
      <c r="E4" s="16">
        <v>57766.8</v>
      </c>
    </row>
    <row r="5" spans="1:5" ht="16.5" thickBot="1">
      <c r="A5" s="7" t="s">
        <v>4</v>
      </c>
      <c r="B5" s="8">
        <v>27525.8</v>
      </c>
      <c r="C5" s="8">
        <v>17885</v>
      </c>
      <c r="D5" s="9">
        <f>C5/B5*100</f>
        <v>64.975404892864148</v>
      </c>
    </row>
    <row r="6" spans="1:5" ht="32.25" thickBot="1">
      <c r="A6" s="7" t="s">
        <v>5</v>
      </c>
      <c r="B6" s="8">
        <v>346</v>
      </c>
      <c r="C6" s="8">
        <v>266.89999999999998</v>
      </c>
      <c r="D6" s="9">
        <f>C6/B6*100</f>
        <v>77.138728323699411</v>
      </c>
    </row>
    <row r="7" spans="1:5" ht="16.5" thickBot="1">
      <c r="A7" s="7" t="s">
        <v>6</v>
      </c>
      <c r="B7" s="8">
        <v>6979.4</v>
      </c>
      <c r="C7" s="8">
        <v>6142</v>
      </c>
      <c r="D7" s="9">
        <f t="shared" ref="D7:D73" si="0">C7/B7*100</f>
        <v>88.001833968535976</v>
      </c>
    </row>
    <row r="8" spans="1:5" ht="16.5" thickBot="1">
      <c r="A8" s="7" t="s">
        <v>7</v>
      </c>
      <c r="B8" s="8">
        <v>2300</v>
      </c>
      <c r="C8" s="8">
        <v>1659.2</v>
      </c>
      <c r="D8" s="9">
        <f t="shared" si="0"/>
        <v>72.139130434782601</v>
      </c>
    </row>
    <row r="9" spans="1:5" ht="32.25" thickBot="1">
      <c r="A9" s="7" t="s">
        <v>75</v>
      </c>
      <c r="B9" s="8"/>
      <c r="C9" s="8">
        <v>0.5</v>
      </c>
      <c r="D9" s="9"/>
    </row>
    <row r="10" spans="1:5" ht="32.25" thickBot="1">
      <c r="A10" s="7" t="s">
        <v>8</v>
      </c>
      <c r="B10" s="8">
        <v>11703.9</v>
      </c>
      <c r="C10" s="8">
        <v>7721.3</v>
      </c>
      <c r="D10" s="9">
        <f t="shared" si="0"/>
        <v>65.972026418544246</v>
      </c>
    </row>
    <row r="11" spans="1:5" ht="16.5" thickBot="1">
      <c r="A11" s="7" t="s">
        <v>9</v>
      </c>
      <c r="B11" s="8">
        <v>93.8</v>
      </c>
      <c r="C11" s="8">
        <v>108.4</v>
      </c>
      <c r="D11" s="9">
        <f t="shared" si="0"/>
        <v>115.56503198294243</v>
      </c>
    </row>
    <row r="12" spans="1:5" ht="32.25" thickBot="1">
      <c r="A12" s="7" t="s">
        <v>10</v>
      </c>
      <c r="B12" s="8">
        <v>6100.3</v>
      </c>
      <c r="C12" s="10">
        <v>3141.6</v>
      </c>
      <c r="D12" s="9">
        <f t="shared" si="0"/>
        <v>51.499106601314679</v>
      </c>
    </row>
    <row r="13" spans="1:5" ht="32.25" thickBot="1">
      <c r="A13" s="7" t="s">
        <v>11</v>
      </c>
      <c r="B13" s="8">
        <v>1703.1</v>
      </c>
      <c r="C13" s="9">
        <v>1411.5</v>
      </c>
      <c r="D13" s="9">
        <f t="shared" si="0"/>
        <v>82.878280782103232</v>
      </c>
    </row>
    <row r="14" spans="1:5" ht="16.5" thickBot="1">
      <c r="A14" s="7" t="s">
        <v>13</v>
      </c>
      <c r="B14" s="8">
        <v>712.2</v>
      </c>
      <c r="C14" s="9">
        <v>681.9</v>
      </c>
      <c r="D14" s="9">
        <f t="shared" si="0"/>
        <v>95.745577085088456</v>
      </c>
    </row>
    <row r="15" spans="1:5" ht="16.5" thickBot="1">
      <c r="A15" s="7" t="s">
        <v>12</v>
      </c>
      <c r="B15" s="8">
        <v>331</v>
      </c>
      <c r="C15" s="10">
        <v>335.1</v>
      </c>
      <c r="D15" s="9">
        <f t="shared" si="0"/>
        <v>101.23867069486406</v>
      </c>
    </row>
    <row r="16" spans="1:5" ht="16.5" thickBot="1">
      <c r="A16" s="7" t="s">
        <v>14</v>
      </c>
      <c r="B16" s="14">
        <f>B17+B18+B19+B20+B22+B23</f>
        <v>693797</v>
      </c>
      <c r="C16" s="8">
        <v>481857.4</v>
      </c>
      <c r="D16" s="9">
        <f t="shared" si="0"/>
        <v>69.452217291224954</v>
      </c>
    </row>
    <row r="17" spans="1:8" ht="32.25" thickBot="1">
      <c r="A17" s="7" t="s">
        <v>15</v>
      </c>
      <c r="B17" s="14">
        <v>263748</v>
      </c>
      <c r="C17" s="8">
        <v>193983.4</v>
      </c>
      <c r="D17" s="9">
        <f t="shared" si="0"/>
        <v>73.548766246568704</v>
      </c>
      <c r="E17" s="11"/>
    </row>
    <row r="18" spans="1:8" ht="48" thickBot="1">
      <c r="A18" s="7" t="s">
        <v>16</v>
      </c>
      <c r="B18" s="14">
        <v>45146.5</v>
      </c>
      <c r="C18" s="10">
        <v>17526.3</v>
      </c>
      <c r="D18" s="9">
        <f t="shared" si="0"/>
        <v>38.820949575271612</v>
      </c>
    </row>
    <row r="19" spans="1:8" ht="32.25" thickBot="1">
      <c r="A19" s="7" t="s">
        <v>17</v>
      </c>
      <c r="B19" s="14">
        <v>384577.4</v>
      </c>
      <c r="C19" s="8">
        <v>270071.2</v>
      </c>
      <c r="D19" s="9">
        <f t="shared" si="0"/>
        <v>70.225447465191664</v>
      </c>
    </row>
    <row r="20" spans="1:8" ht="16.5" thickBot="1">
      <c r="A20" s="7" t="s">
        <v>18</v>
      </c>
      <c r="B20" s="14">
        <v>2290.1999999999998</v>
      </c>
      <c r="C20" s="10">
        <v>1910.3</v>
      </c>
      <c r="D20" s="9">
        <f t="shared" si="0"/>
        <v>83.411929089162527</v>
      </c>
    </row>
    <row r="21" spans="1:8" ht="16.5" thickBot="1">
      <c r="A21" s="7" t="s">
        <v>72</v>
      </c>
      <c r="B21" s="14">
        <v>0</v>
      </c>
      <c r="C21" s="10">
        <v>370.3</v>
      </c>
      <c r="D21" s="9"/>
    </row>
    <row r="22" spans="1:8" ht="63.75" thickBot="1">
      <c r="A22" s="7" t="s">
        <v>19</v>
      </c>
      <c r="B22" s="14">
        <v>1453</v>
      </c>
      <c r="C22" s="9">
        <v>1453</v>
      </c>
      <c r="D22" s="9">
        <f t="shared" si="0"/>
        <v>100</v>
      </c>
    </row>
    <row r="23" spans="1:8" ht="48" thickBot="1">
      <c r="A23" s="7" t="s">
        <v>20</v>
      </c>
      <c r="B23" s="14">
        <v>-3418.1</v>
      </c>
      <c r="C23" s="8">
        <v>-3457.2</v>
      </c>
      <c r="D23" s="9">
        <f t="shared" si="0"/>
        <v>101.14391035955647</v>
      </c>
    </row>
    <row r="24" spans="1:8" ht="16.5" thickBot="1">
      <c r="A24" s="12" t="s">
        <v>21</v>
      </c>
      <c r="B24" s="15">
        <f>B4+B16</f>
        <v>751592.5</v>
      </c>
      <c r="C24" s="13">
        <f>C4+C16</f>
        <v>521210.7</v>
      </c>
      <c r="D24" s="9">
        <f t="shared" si="0"/>
        <v>69.347512115940489</v>
      </c>
      <c r="E24" s="11">
        <f>B16+E4</f>
        <v>751563.8</v>
      </c>
    </row>
    <row r="25" spans="1:8" ht="16.5" thickBot="1">
      <c r="A25" s="49" t="s">
        <v>71</v>
      </c>
      <c r="B25" s="50"/>
      <c r="C25" s="50"/>
      <c r="D25" s="51"/>
      <c r="E25" s="17" t="s">
        <v>78</v>
      </c>
      <c r="F25" s="17"/>
      <c r="G25" s="17"/>
      <c r="H25" s="4" t="s">
        <v>76</v>
      </c>
    </row>
    <row r="26" spans="1:8" ht="16.5" thickBot="1">
      <c r="A26" s="27" t="s">
        <v>33</v>
      </c>
      <c r="B26" s="28">
        <f>B27+B28+B29+B30+B31+B32+B33</f>
        <v>45252.2</v>
      </c>
      <c r="C26" s="29">
        <f>C27+C28+C29+C31+C32+C33+C30</f>
        <v>30425.599999999999</v>
      </c>
      <c r="D26" s="30">
        <f t="shared" si="0"/>
        <v>67.235626113205555</v>
      </c>
      <c r="E26" s="17"/>
      <c r="F26" s="17"/>
      <c r="G26" s="17"/>
      <c r="H26" s="4" t="s">
        <v>79</v>
      </c>
    </row>
    <row r="27" spans="1:8" ht="47.25">
      <c r="A27" s="23" t="s">
        <v>34</v>
      </c>
      <c r="B27" s="24">
        <v>996.2</v>
      </c>
      <c r="C27" s="25">
        <v>685.6</v>
      </c>
      <c r="D27" s="26">
        <f t="shared" si="0"/>
        <v>68.821521782774539</v>
      </c>
      <c r="G27" s="4" t="s">
        <v>77</v>
      </c>
    </row>
    <row r="28" spans="1:8" ht="63">
      <c r="A28" s="18" t="s">
        <v>35</v>
      </c>
      <c r="B28" s="19">
        <v>2194.1</v>
      </c>
      <c r="C28" s="21">
        <v>580.29999999999995</v>
      </c>
      <c r="D28" s="20">
        <f t="shared" si="0"/>
        <v>26.448201996262704</v>
      </c>
    </row>
    <row r="29" spans="1:8" ht="63">
      <c r="A29" s="18" t="s">
        <v>36</v>
      </c>
      <c r="B29" s="19">
        <v>16599.599999999999</v>
      </c>
      <c r="C29" s="21">
        <v>11269.1</v>
      </c>
      <c r="D29" s="20">
        <f t="shared" si="0"/>
        <v>67.88778042844406</v>
      </c>
    </row>
    <row r="30" spans="1:8" ht="15.75">
      <c r="A30" s="18" t="s">
        <v>64</v>
      </c>
      <c r="B30" s="19">
        <v>2.9</v>
      </c>
      <c r="C30" s="21">
        <v>0</v>
      </c>
      <c r="D30" s="20">
        <f t="shared" si="0"/>
        <v>0</v>
      </c>
    </row>
    <row r="31" spans="1:8" ht="47.25">
      <c r="A31" s="18" t="s">
        <v>37</v>
      </c>
      <c r="B31" s="19">
        <v>7219.3</v>
      </c>
      <c r="C31" s="21">
        <v>5006.3</v>
      </c>
      <c r="D31" s="20">
        <f t="shared" si="0"/>
        <v>69.346058482124306</v>
      </c>
    </row>
    <row r="32" spans="1:8" ht="15.75">
      <c r="A32" s="18" t="s">
        <v>38</v>
      </c>
      <c r="B32" s="19">
        <v>1000</v>
      </c>
      <c r="C32" s="21">
        <v>0</v>
      </c>
      <c r="D32" s="20">
        <f t="shared" si="0"/>
        <v>0</v>
      </c>
    </row>
    <row r="33" spans="1:4" ht="16.5" thickBot="1">
      <c r="A33" s="31" t="s">
        <v>39</v>
      </c>
      <c r="B33" s="32">
        <v>17240.099999999999</v>
      </c>
      <c r="C33" s="33">
        <v>12884.3</v>
      </c>
      <c r="D33" s="34">
        <f t="shared" si="0"/>
        <v>74.734485298809176</v>
      </c>
    </row>
    <row r="34" spans="1:4" ht="16.5" thickBot="1">
      <c r="A34" s="27" t="s">
        <v>22</v>
      </c>
      <c r="B34" s="28">
        <f>B35</f>
        <v>1067.2</v>
      </c>
      <c r="C34" s="29">
        <f>C35</f>
        <v>1067.2</v>
      </c>
      <c r="D34" s="30">
        <f t="shared" si="0"/>
        <v>100</v>
      </c>
    </row>
    <row r="35" spans="1:4" ht="16.5" thickBot="1">
      <c r="A35" s="35" t="s">
        <v>40</v>
      </c>
      <c r="B35" s="1">
        <v>1067.2</v>
      </c>
      <c r="C35" s="36">
        <v>1067.2</v>
      </c>
      <c r="D35" s="37">
        <f t="shared" si="0"/>
        <v>100</v>
      </c>
    </row>
    <row r="36" spans="1:4" ht="32.25" thickBot="1">
      <c r="A36" s="27" t="s">
        <v>23</v>
      </c>
      <c r="B36" s="28">
        <f>B37+B38+B39</f>
        <v>2490.8000000000002</v>
      </c>
      <c r="C36" s="29">
        <f>C37+C38+C39</f>
        <v>1935.0000000000002</v>
      </c>
      <c r="D36" s="30">
        <f t="shared" si="0"/>
        <v>77.685884053316215</v>
      </c>
    </row>
    <row r="37" spans="1:4" ht="47.25">
      <c r="A37" s="23" t="s">
        <v>41</v>
      </c>
      <c r="B37" s="24">
        <v>1916.7</v>
      </c>
      <c r="C37" s="25">
        <v>1378.2</v>
      </c>
      <c r="D37" s="26">
        <f t="shared" si="0"/>
        <v>71.904836437627168</v>
      </c>
    </row>
    <row r="38" spans="1:4" ht="15.75">
      <c r="A38" s="18" t="s">
        <v>70</v>
      </c>
      <c r="B38" s="19">
        <v>474.1</v>
      </c>
      <c r="C38" s="21">
        <v>474.1</v>
      </c>
      <c r="D38" s="20">
        <f t="shared" si="0"/>
        <v>100</v>
      </c>
    </row>
    <row r="39" spans="1:4" ht="33" customHeight="1" thickBot="1">
      <c r="A39" s="31" t="s">
        <v>66</v>
      </c>
      <c r="B39" s="32">
        <v>100</v>
      </c>
      <c r="C39" s="33">
        <v>82.7</v>
      </c>
      <c r="D39" s="34">
        <f t="shared" si="0"/>
        <v>82.7</v>
      </c>
    </row>
    <row r="40" spans="1:4" ht="16.5" thickBot="1">
      <c r="A40" s="27" t="s">
        <v>24</v>
      </c>
      <c r="B40" s="28">
        <f>B41+B42+B43+B44</f>
        <v>48755</v>
      </c>
      <c r="C40" s="29">
        <f>C41+C42+C43+C44</f>
        <v>17459</v>
      </c>
      <c r="D40" s="30">
        <f t="shared" si="0"/>
        <v>35.809660547636142</v>
      </c>
    </row>
    <row r="41" spans="1:4" ht="15.75">
      <c r="A41" s="23" t="s">
        <v>42</v>
      </c>
      <c r="B41" s="24">
        <v>3880.5</v>
      </c>
      <c r="C41" s="25">
        <v>2046.6</v>
      </c>
      <c r="D41" s="26">
        <f t="shared" si="0"/>
        <v>52.74062620796289</v>
      </c>
    </row>
    <row r="42" spans="1:4" ht="15.75">
      <c r="A42" s="18" t="s">
        <v>43</v>
      </c>
      <c r="B42" s="19">
        <v>17905.3</v>
      </c>
      <c r="C42" s="21">
        <v>11709.9</v>
      </c>
      <c r="D42" s="20">
        <f t="shared" si="0"/>
        <v>65.399071783215021</v>
      </c>
    </row>
    <row r="43" spans="1:4" ht="15.75">
      <c r="A43" s="18" t="s">
        <v>44</v>
      </c>
      <c r="B43" s="19">
        <v>18845.7</v>
      </c>
      <c r="C43" s="21">
        <v>2310</v>
      </c>
      <c r="D43" s="20">
        <f t="shared" si="0"/>
        <v>12.257438036262913</v>
      </c>
    </row>
    <row r="44" spans="1:4" ht="16.5" thickBot="1">
      <c r="A44" s="31" t="s">
        <v>45</v>
      </c>
      <c r="B44" s="32">
        <v>8123.5</v>
      </c>
      <c r="C44" s="33">
        <v>1392.5</v>
      </c>
      <c r="D44" s="34">
        <f t="shared" si="0"/>
        <v>17.141626146365482</v>
      </c>
    </row>
    <row r="45" spans="1:4" ht="16.5" thickBot="1">
      <c r="A45" s="27" t="s">
        <v>25</v>
      </c>
      <c r="B45" s="28">
        <f>B47+B49+B46+B48</f>
        <v>13681.9</v>
      </c>
      <c r="C45" s="29">
        <f>C46+C47+C48+C49</f>
        <v>10750.8</v>
      </c>
      <c r="D45" s="30">
        <f t="shared" si="0"/>
        <v>78.576805852988258</v>
      </c>
    </row>
    <row r="46" spans="1:4" ht="15.75">
      <c r="A46" s="23" t="s">
        <v>67</v>
      </c>
      <c r="B46" s="24">
        <v>9.1</v>
      </c>
      <c r="C46" s="45">
        <v>0</v>
      </c>
      <c r="D46" s="26">
        <f t="shared" si="0"/>
        <v>0</v>
      </c>
    </row>
    <row r="47" spans="1:4" ht="15.75">
      <c r="A47" s="18" t="s">
        <v>46</v>
      </c>
      <c r="B47" s="19">
        <v>7859.4</v>
      </c>
      <c r="C47" s="22">
        <v>5075.5</v>
      </c>
      <c r="D47" s="20">
        <f t="shared" si="0"/>
        <v>64.578721021960973</v>
      </c>
    </row>
    <row r="48" spans="1:4" ht="15.75">
      <c r="A48" s="31" t="s">
        <v>73</v>
      </c>
      <c r="B48" s="32">
        <v>650</v>
      </c>
      <c r="C48" s="38">
        <v>650</v>
      </c>
      <c r="D48" s="34">
        <f t="shared" si="0"/>
        <v>100</v>
      </c>
    </row>
    <row r="49" spans="1:4" ht="32.25" thickBot="1">
      <c r="A49" s="31" t="s">
        <v>65</v>
      </c>
      <c r="B49" s="32">
        <v>5163.3999999999996</v>
      </c>
      <c r="C49" s="38">
        <v>5025.3</v>
      </c>
      <c r="D49" s="34">
        <f t="shared" si="0"/>
        <v>97.325405740403625</v>
      </c>
    </row>
    <row r="50" spans="1:4" ht="16.5" thickBot="1">
      <c r="A50" s="27" t="s">
        <v>26</v>
      </c>
      <c r="B50" s="28">
        <f>B51+B52+B53+B54</f>
        <v>459537.39999999997</v>
      </c>
      <c r="C50" s="29">
        <f>C51+C52+C53+C54</f>
        <v>307975.7</v>
      </c>
      <c r="D50" s="30">
        <f t="shared" si="0"/>
        <v>67.01863656799209</v>
      </c>
    </row>
    <row r="51" spans="1:4" ht="15.75">
      <c r="A51" s="23" t="s">
        <v>47</v>
      </c>
      <c r="B51" s="24">
        <v>78822.100000000006</v>
      </c>
      <c r="C51" s="39">
        <v>51220.7</v>
      </c>
      <c r="D51" s="26">
        <f t="shared" si="0"/>
        <v>64.982663491584205</v>
      </c>
    </row>
    <row r="52" spans="1:4" ht="15.75">
      <c r="A52" s="18" t="s">
        <v>48</v>
      </c>
      <c r="B52" s="19">
        <v>356870.6</v>
      </c>
      <c r="C52" s="22">
        <v>238853.5</v>
      </c>
      <c r="D52" s="20">
        <f t="shared" si="0"/>
        <v>66.930002079185016</v>
      </c>
    </row>
    <row r="53" spans="1:4" ht="15.75">
      <c r="A53" s="18" t="s">
        <v>49</v>
      </c>
      <c r="B53" s="19">
        <v>4598.7</v>
      </c>
      <c r="C53" s="22">
        <v>4043.4</v>
      </c>
      <c r="D53" s="20">
        <f t="shared" si="0"/>
        <v>87.924848326701039</v>
      </c>
    </row>
    <row r="54" spans="1:4" ht="16.5" thickBot="1">
      <c r="A54" s="31" t="s">
        <v>50</v>
      </c>
      <c r="B54" s="32">
        <v>19246</v>
      </c>
      <c r="C54" s="38">
        <v>13858.1</v>
      </c>
      <c r="D54" s="34">
        <f t="shared" si="0"/>
        <v>72.005091967162002</v>
      </c>
    </row>
    <row r="55" spans="1:4" ht="16.5" thickBot="1">
      <c r="A55" s="27" t="s">
        <v>27</v>
      </c>
      <c r="B55" s="28">
        <f>B56+B57</f>
        <v>57793.799999999996</v>
      </c>
      <c r="C55" s="29">
        <f>C56+C57</f>
        <v>39279.9</v>
      </c>
      <c r="D55" s="30">
        <f t="shared" si="0"/>
        <v>67.965594925407231</v>
      </c>
    </row>
    <row r="56" spans="1:4" ht="15.75">
      <c r="A56" s="23" t="s">
        <v>51</v>
      </c>
      <c r="B56" s="24">
        <v>56592.6</v>
      </c>
      <c r="C56" s="39">
        <v>38396.9</v>
      </c>
      <c r="D56" s="26">
        <f t="shared" si="0"/>
        <v>67.847916512052819</v>
      </c>
    </row>
    <row r="57" spans="1:4" ht="16.5" thickBot="1">
      <c r="A57" s="31" t="s">
        <v>52</v>
      </c>
      <c r="B57" s="32">
        <v>1201.2</v>
      </c>
      <c r="C57" s="38">
        <v>883</v>
      </c>
      <c r="D57" s="34">
        <f t="shared" si="0"/>
        <v>73.509823509823505</v>
      </c>
    </row>
    <row r="58" spans="1:4" ht="16.5" thickBot="1">
      <c r="A58" s="27" t="s">
        <v>28</v>
      </c>
      <c r="B58" s="28">
        <f>B59</f>
        <v>60</v>
      </c>
      <c r="C58" s="29">
        <f>C59</f>
        <v>0</v>
      </c>
      <c r="D58" s="30">
        <f t="shared" si="0"/>
        <v>0</v>
      </c>
    </row>
    <row r="59" spans="1:4" ht="16.5" thickBot="1">
      <c r="A59" s="35" t="s">
        <v>53</v>
      </c>
      <c r="B59" s="1">
        <v>60</v>
      </c>
      <c r="C59" s="40">
        <v>0</v>
      </c>
      <c r="D59" s="37">
        <f t="shared" si="0"/>
        <v>0</v>
      </c>
    </row>
    <row r="60" spans="1:4" ht="16.5" thickBot="1">
      <c r="A60" s="27" t="s">
        <v>29</v>
      </c>
      <c r="B60" s="28">
        <f>B61+B62+B63+B64+B65</f>
        <v>67233.2</v>
      </c>
      <c r="C60" s="29">
        <f>C61+C62+C63+C64+C65</f>
        <v>42285.299999999996</v>
      </c>
      <c r="D60" s="30">
        <f t="shared" si="0"/>
        <v>62.893481196789679</v>
      </c>
    </row>
    <row r="61" spans="1:4" ht="15.75">
      <c r="A61" s="23" t="s">
        <v>54</v>
      </c>
      <c r="B61" s="24">
        <v>700</v>
      </c>
      <c r="C61" s="39">
        <v>331.3</v>
      </c>
      <c r="D61" s="26">
        <f t="shared" si="0"/>
        <v>47.328571428571429</v>
      </c>
    </row>
    <row r="62" spans="1:4" ht="15.75">
      <c r="A62" s="18" t="s">
        <v>55</v>
      </c>
      <c r="B62" s="19">
        <v>24578.7</v>
      </c>
      <c r="C62" s="22">
        <v>18175.2</v>
      </c>
      <c r="D62" s="20">
        <f t="shared" si="0"/>
        <v>73.946954069987427</v>
      </c>
    </row>
    <row r="63" spans="1:4" ht="15.75">
      <c r="A63" s="18" t="s">
        <v>56</v>
      </c>
      <c r="B63" s="19">
        <v>21082.3</v>
      </c>
      <c r="C63" s="22">
        <v>10517.7</v>
      </c>
      <c r="D63" s="20">
        <f t="shared" si="0"/>
        <v>49.88876925193172</v>
      </c>
    </row>
    <row r="64" spans="1:4" ht="15.75">
      <c r="A64" s="18" t="s">
        <v>57</v>
      </c>
      <c r="B64" s="19">
        <v>13631.6</v>
      </c>
      <c r="C64" s="22">
        <v>8391.5</v>
      </c>
      <c r="D64" s="20">
        <f t="shared" si="0"/>
        <v>61.559171337187124</v>
      </c>
    </row>
    <row r="65" spans="1:4" ht="16.5" thickBot="1">
      <c r="A65" s="31" t="s">
        <v>58</v>
      </c>
      <c r="B65" s="32">
        <v>7240.6</v>
      </c>
      <c r="C65" s="38">
        <v>4869.6000000000004</v>
      </c>
      <c r="D65" s="34">
        <f t="shared" si="0"/>
        <v>67.254094964505711</v>
      </c>
    </row>
    <row r="66" spans="1:4" ht="16.5" thickBot="1">
      <c r="A66" s="27" t="s">
        <v>30</v>
      </c>
      <c r="B66" s="28">
        <f>B67</f>
        <v>1278</v>
      </c>
      <c r="C66" s="29">
        <f>C67</f>
        <v>480.1</v>
      </c>
      <c r="D66" s="30">
        <f t="shared" si="0"/>
        <v>37.566510172143971</v>
      </c>
    </row>
    <row r="67" spans="1:4" ht="16.5" thickBot="1">
      <c r="A67" s="35" t="s">
        <v>59</v>
      </c>
      <c r="B67" s="1">
        <v>1278</v>
      </c>
      <c r="C67" s="40">
        <v>480.1</v>
      </c>
      <c r="D67" s="37">
        <f t="shared" si="0"/>
        <v>37.566510172143971</v>
      </c>
    </row>
    <row r="68" spans="1:4" ht="28.5" customHeight="1" thickBot="1">
      <c r="A68" s="27" t="s">
        <v>68</v>
      </c>
      <c r="B68" s="41">
        <v>8.3000000000000007</v>
      </c>
      <c r="C68" s="42">
        <v>8.3000000000000007</v>
      </c>
      <c r="D68" s="30">
        <f t="shared" si="0"/>
        <v>100</v>
      </c>
    </row>
    <row r="69" spans="1:4" ht="30" customHeight="1" thickBot="1">
      <c r="A69" s="35" t="s">
        <v>69</v>
      </c>
      <c r="B69" s="1">
        <v>8.3000000000000007</v>
      </c>
      <c r="C69" s="40">
        <v>8.3000000000000007</v>
      </c>
      <c r="D69" s="37">
        <f t="shared" si="0"/>
        <v>100</v>
      </c>
    </row>
    <row r="70" spans="1:4" ht="48" thickBot="1">
      <c r="A70" s="27" t="s">
        <v>60</v>
      </c>
      <c r="B70" s="28">
        <f>B71+B72</f>
        <v>72256.7</v>
      </c>
      <c r="C70" s="29">
        <f>C71+C72</f>
        <v>52376.9</v>
      </c>
      <c r="D70" s="30">
        <f t="shared" si="0"/>
        <v>72.487257237045156</v>
      </c>
    </row>
    <row r="71" spans="1:4" ht="47.25">
      <c r="A71" s="23" t="s">
        <v>61</v>
      </c>
      <c r="B71" s="24">
        <v>44159.5</v>
      </c>
      <c r="C71" s="39">
        <v>31281.7</v>
      </c>
      <c r="D71" s="26">
        <f t="shared" si="0"/>
        <v>70.837985031533421</v>
      </c>
    </row>
    <row r="72" spans="1:4" ht="16.5" thickBot="1">
      <c r="A72" s="31" t="s">
        <v>62</v>
      </c>
      <c r="B72" s="32">
        <v>28097.200000000001</v>
      </c>
      <c r="C72" s="38">
        <v>21095.200000000001</v>
      </c>
      <c r="D72" s="34">
        <f t="shared" si="0"/>
        <v>75.07936733909429</v>
      </c>
    </row>
    <row r="73" spans="1:4" ht="16.5" thickBot="1">
      <c r="A73" s="27" t="s">
        <v>63</v>
      </c>
      <c r="B73" s="43">
        <f>B26+B34+B36+B40+B45+B50+B55+B58+B60+B66+B70+B68</f>
        <v>769414.5</v>
      </c>
      <c r="C73" s="44">
        <f>C26+C34+C36+C40+C45+C50+C55+C58+C60+C66+C70+C68</f>
        <v>504043.80000000005</v>
      </c>
      <c r="D73" s="30">
        <f t="shared" si="0"/>
        <v>65.510046925291903</v>
      </c>
    </row>
    <row r="74" spans="1:4" ht="15.75">
      <c r="B74" s="1"/>
      <c r="C74" s="2"/>
    </row>
    <row r="75" spans="1:4">
      <c r="B75" s="11"/>
      <c r="C75" s="11"/>
    </row>
  </sheetData>
  <mergeCells count="2">
    <mergeCell ref="A3:D3"/>
    <mergeCell ref="A25:D25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2016-05-05T09:59:24Z</cp:lastPrinted>
  <dcterms:created xsi:type="dcterms:W3CDTF">2015-03-17T06:24:35Z</dcterms:created>
  <dcterms:modified xsi:type="dcterms:W3CDTF">2016-10-11T06:38:35Z</dcterms:modified>
</cp:coreProperties>
</file>