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35" windowHeight="116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B16" i="1"/>
  <c r="B24"/>
  <c r="C50"/>
  <c r="C16"/>
  <c r="C60"/>
  <c r="D60"/>
  <c r="C4"/>
  <c r="C24"/>
  <c r="B4"/>
  <c r="D9"/>
  <c r="C45"/>
  <c r="D48"/>
  <c r="D38"/>
  <c r="D45"/>
  <c r="C36"/>
  <c r="D50"/>
  <c r="B34"/>
  <c r="B73"/>
  <c r="D31"/>
  <c r="D27"/>
  <c r="D69"/>
  <c r="D68"/>
  <c r="D46"/>
  <c r="D36"/>
  <c r="D39"/>
  <c r="C26"/>
  <c r="C73"/>
  <c r="D73"/>
  <c r="C34"/>
  <c r="C40"/>
  <c r="C55"/>
  <c r="C66"/>
  <c r="D66"/>
  <c r="C70"/>
  <c r="D55"/>
  <c r="D70"/>
  <c r="B66"/>
  <c r="D34"/>
  <c r="C58"/>
  <c r="D58"/>
  <c r="D49"/>
  <c r="D30"/>
  <c r="D23"/>
  <c r="D22"/>
  <c r="D20"/>
  <c r="D19"/>
  <c r="D18"/>
  <c r="D17"/>
  <c r="D15"/>
  <c r="D14"/>
  <c r="D13"/>
  <c r="D12"/>
  <c r="D11"/>
  <c r="D10"/>
  <c r="D8"/>
  <c r="D6"/>
  <c r="D5"/>
  <c r="D72"/>
  <c r="D71"/>
  <c r="D67"/>
  <c r="D65"/>
  <c r="D64"/>
  <c r="D63"/>
  <c r="D62"/>
  <c r="D61"/>
  <c r="D59"/>
  <c r="D57"/>
  <c r="D56"/>
  <c r="D54"/>
  <c r="D53"/>
  <c r="D52"/>
  <c r="D51"/>
  <c r="D47"/>
  <c r="D32"/>
  <c r="D29"/>
  <c r="D28"/>
  <c r="D26"/>
  <c r="D44"/>
  <c r="D43"/>
  <c r="D42"/>
  <c r="D41"/>
  <c r="D37"/>
  <c r="D35"/>
  <c r="D33"/>
  <c r="D7"/>
  <c r="D4"/>
  <c r="D40"/>
  <c r="D24"/>
  <c r="D16"/>
</calcChain>
</file>

<file path=xl/sharedStrings.xml><?xml version="1.0" encoding="utf-8"?>
<sst xmlns="http://schemas.openxmlformats.org/spreadsheetml/2006/main" count="82" uniqueCount="82">
  <si>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</si>
  <si>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</si>
  <si>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</si>
  <si>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</si>
  <si>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</si>
  <si>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</si>
  <si>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</si>
  <si>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</si>
  <si>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</si>
  <si>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</si>
  <si>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</si>
  <si>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</si>
  <si>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</si>
  <si>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</si>
  <si>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</si>
  <si>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</si>
  <si>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</si>
  <si>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</si>
  <si>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</si>
  <si>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</si>
  <si>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</si>
  <si>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</si>
  <si>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</si>
  <si>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</si>
  <si>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</si>
  <si>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</si>
  <si>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</si>
  <si>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</si>
  <si>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</si>
  <si>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</si>
  <si>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</si>
  <si>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</si>
  <si>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</si>
  <si>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</si>
  <si>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</si>
  <si>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</si>
  <si>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</si>
  <si>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</si>
  <si>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</si>
  <si>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</si>
  <si>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</si>
  <si>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</si>
  <si>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</si>
  <si>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</si>
  <si>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</si>
  <si>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</si>
  <si>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</si>
  <si>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</si>
  <si>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</si>
  <si>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</si>
  <si>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</si>
  <si>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</si>
  <si>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</si>
  <si>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</si>
  <si>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</si>
  <si>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</si>
  <si>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</si>
  <si>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</si>
  <si>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</si>
  <si>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</si>
  <si>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</si>
  <si>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</si>
  <si>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</si>
  <si>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</si>
  <si>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Судебная система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</si>
  <si>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</si>
  <si>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</si>
  <si>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>Жилищное хозяйство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</si>
  <si>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</si>
  <si>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</si>
  <si>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</si>
  <si>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</si>
  <si>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</si>
  <si>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Благоустройство</t>
  </si>
  <si>
    <t>Задолженность и перерасчеты по отмененным налогам, сборам и иным обязательным платежам</t>
  </si>
  <si>
    <t xml:space="preserve"> </t>
  </si>
  <si>
    <t>Сведения по состоянию на 01.01.2017</t>
  </si>
  <si>
    <t>исп.дох.проставлено на 01.01.17</t>
  </si>
  <si>
    <t>план налог.простав.на 01.01.17</t>
  </si>
  <si>
    <t>исп.расх.проставлено на 01.01.17</t>
  </si>
  <si>
    <t>план дох.проставлен на 01.01.2017</t>
  </si>
  <si>
    <t>план рас.проставлен на 01.01.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</si>
</sst>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6" fillId="3" borderId="0" xfId="0" applyFont="1" applyFill="1"/>
    <xf numFmtId="0" fontId="6" fillId="0" borderId="0" xfId="0" applyFont="1" applyFill="1"/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5"/>
  <sheetViews>
    <sheetView tabSelected="1" topLeftCell="A53" zoomScale="115" zoomScaleNormal="100" workbookViewId="0">
      <selection activeCell="B79" sqref="B77:B79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4" customWidth="1"/>
    <col min="6" max="6" width="9.140625" style="4"/>
    <col min="7" max="7" width="7.7109375" style="4" customWidth="1"/>
    <col min="8" max="16384" width="9.140625" style="4"/>
  </cols>
  <sheetData>
    <row r="1" spans="1:5" ht="15.75" thickBot="1">
      <c r="A1" s="3" t="s">
        <v>76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46" t="s">
        <v>2</v>
      </c>
      <c r="B3" s="47"/>
      <c r="C3" s="47"/>
      <c r="D3" s="48"/>
    </row>
    <row r="4" spans="1:5" ht="16.5" thickBot="1">
      <c r="A4" s="7" t="s">
        <v>3</v>
      </c>
      <c r="B4" s="8">
        <f>SUM(B5:B15)</f>
        <v>58836.3</v>
      </c>
      <c r="C4" s="8">
        <f>SUM(C5:C15)</f>
        <v>56539</v>
      </c>
      <c r="D4" s="9">
        <f>C4/B4*100</f>
        <v>96.095437680479563</v>
      </c>
      <c r="E4" s="16"/>
    </row>
    <row r="5" spans="1:5" ht="16.5" thickBot="1">
      <c r="A5" s="7" t="s">
        <v>4</v>
      </c>
      <c r="B5" s="8">
        <v>28662.9</v>
      </c>
      <c r="C5" s="8">
        <v>25890.9</v>
      </c>
      <c r="D5" s="9">
        <f>C5/B5*100</f>
        <v>90.328961828705403</v>
      </c>
    </row>
    <row r="6" spans="1:5" ht="32.25" thickBot="1">
      <c r="A6" s="7" t="s">
        <v>5</v>
      </c>
      <c r="B6" s="8">
        <v>346</v>
      </c>
      <c r="C6" s="8">
        <v>363.3</v>
      </c>
      <c r="D6" s="9">
        <f>C6/B6*100</f>
        <v>105</v>
      </c>
    </row>
    <row r="7" spans="1:5" ht="16.5" thickBot="1">
      <c r="A7" s="7" t="s">
        <v>6</v>
      </c>
      <c r="B7" s="8">
        <v>7703</v>
      </c>
      <c r="C7" s="8">
        <v>7738.9</v>
      </c>
      <c r="D7" s="9">
        <f t="shared" ref="D7:D73" si="0">C7/B7*100</f>
        <v>100.46605218745943</v>
      </c>
    </row>
    <row r="8" spans="1:5" ht="16.5" thickBot="1">
      <c r="A8" s="7" t="s">
        <v>7</v>
      </c>
      <c r="B8" s="8">
        <v>2100</v>
      </c>
      <c r="C8" s="8">
        <v>2043.8</v>
      </c>
      <c r="D8" s="9">
        <f t="shared" si="0"/>
        <v>97.32380952380953</v>
      </c>
    </row>
    <row r="9" spans="1:5" ht="32.25" thickBot="1">
      <c r="A9" s="7" t="s">
        <v>74</v>
      </c>
      <c r="B9" s="8">
        <v>0.5</v>
      </c>
      <c r="C9" s="8">
        <v>0.5</v>
      </c>
      <c r="D9" s="9">
        <f t="shared" si="0"/>
        <v>100</v>
      </c>
    </row>
    <row r="10" spans="1:5" ht="32.25" thickBot="1">
      <c r="A10" s="7" t="s">
        <v>8</v>
      </c>
      <c r="B10" s="8">
        <v>11083.9</v>
      </c>
      <c r="C10" s="8">
        <v>11340.1</v>
      </c>
      <c r="D10" s="9">
        <f t="shared" si="0"/>
        <v>102.31146076741942</v>
      </c>
    </row>
    <row r="11" spans="1:5" ht="16.5" thickBot="1">
      <c r="A11" s="7" t="s">
        <v>9</v>
      </c>
      <c r="B11" s="8">
        <v>132.5</v>
      </c>
      <c r="C11" s="8">
        <v>132.1</v>
      </c>
      <c r="D11" s="9">
        <f t="shared" si="0"/>
        <v>99.698113207547166</v>
      </c>
    </row>
    <row r="12" spans="1:5" ht="32.25" thickBot="1">
      <c r="A12" s="7" t="s">
        <v>10</v>
      </c>
      <c r="B12" s="8">
        <v>5585.1</v>
      </c>
      <c r="C12" s="10">
        <v>5761.3</v>
      </c>
      <c r="D12" s="9">
        <f t="shared" si="0"/>
        <v>103.15482265313065</v>
      </c>
    </row>
    <row r="13" spans="1:5" ht="32.25" thickBot="1">
      <c r="A13" s="7" t="s">
        <v>11</v>
      </c>
      <c r="B13" s="8">
        <v>1909.3</v>
      </c>
      <c r="C13" s="9">
        <v>1939.2</v>
      </c>
      <c r="D13" s="9">
        <f t="shared" si="0"/>
        <v>101.56601895982821</v>
      </c>
    </row>
    <row r="14" spans="1:5" ht="16.5" thickBot="1">
      <c r="A14" s="7" t="s">
        <v>13</v>
      </c>
      <c r="B14" s="8">
        <v>935.7</v>
      </c>
      <c r="C14" s="9">
        <v>871</v>
      </c>
      <c r="D14" s="9">
        <f t="shared" si="0"/>
        <v>93.085390616650628</v>
      </c>
    </row>
    <row r="15" spans="1:5" ht="16.5" thickBot="1">
      <c r="A15" s="7" t="s">
        <v>12</v>
      </c>
      <c r="B15" s="8">
        <v>377.4</v>
      </c>
      <c r="C15" s="10">
        <v>457.9</v>
      </c>
      <c r="D15" s="9">
        <f t="shared" si="0"/>
        <v>121.33015368309485</v>
      </c>
    </row>
    <row r="16" spans="1:5" ht="16.5" thickBot="1">
      <c r="A16" s="7" t="s">
        <v>14</v>
      </c>
      <c r="B16" s="14">
        <f>B17+B18+B19+B20+B21+B22+B23</f>
        <v>720945.3</v>
      </c>
      <c r="C16" s="8">
        <f>SUM(C17:C23)</f>
        <v>712175.9</v>
      </c>
      <c r="D16" s="9">
        <f t="shared" si="0"/>
        <v>98.783624777080874</v>
      </c>
    </row>
    <row r="17" spans="1:11" ht="32.25" thickBot="1">
      <c r="A17" s="7" t="s">
        <v>15</v>
      </c>
      <c r="B17" s="14">
        <v>274748</v>
      </c>
      <c r="C17" s="8">
        <v>274748</v>
      </c>
      <c r="D17" s="9">
        <f t="shared" si="0"/>
        <v>100</v>
      </c>
      <c r="E17" s="11"/>
    </row>
    <row r="18" spans="1:11" ht="48" thickBot="1">
      <c r="A18" s="7" t="s">
        <v>16</v>
      </c>
      <c r="B18" s="14">
        <v>54368</v>
      </c>
      <c r="C18" s="8">
        <v>54342.9</v>
      </c>
      <c r="D18" s="9">
        <f t="shared" si="0"/>
        <v>99.953833137139497</v>
      </c>
    </row>
    <row r="19" spans="1:11" ht="32.25" thickBot="1">
      <c r="A19" s="7" t="s">
        <v>17</v>
      </c>
      <c r="B19" s="14">
        <v>391493.4</v>
      </c>
      <c r="C19" s="8">
        <v>382749.1</v>
      </c>
      <c r="D19" s="9">
        <f t="shared" si="0"/>
        <v>97.766424670249847</v>
      </c>
    </row>
    <row r="20" spans="1:11" ht="16.5" thickBot="1">
      <c r="A20" s="7" t="s">
        <v>18</v>
      </c>
      <c r="B20" s="14">
        <v>1969.9</v>
      </c>
      <c r="C20" s="10">
        <v>1969.9</v>
      </c>
      <c r="D20" s="9">
        <f t="shared" si="0"/>
        <v>100</v>
      </c>
    </row>
    <row r="21" spans="1:11" ht="16.5" thickBot="1">
      <c r="A21" s="7" t="s">
        <v>72</v>
      </c>
      <c r="B21" s="14">
        <v>411.5</v>
      </c>
      <c r="C21" s="10">
        <v>411.5</v>
      </c>
      <c r="D21" s="9"/>
    </row>
    <row r="22" spans="1:11" ht="63.75" thickBot="1">
      <c r="A22" s="7" t="s">
        <v>19</v>
      </c>
      <c r="B22" s="14">
        <v>1453</v>
      </c>
      <c r="C22" s="9">
        <v>1453</v>
      </c>
      <c r="D22" s="9">
        <f t="shared" si="0"/>
        <v>100</v>
      </c>
    </row>
    <row r="23" spans="1:11" ht="48" thickBot="1">
      <c r="A23" s="7" t="s">
        <v>20</v>
      </c>
      <c r="B23" s="14">
        <v>-3498.5</v>
      </c>
      <c r="C23" s="8">
        <v>-3498.5</v>
      </c>
      <c r="D23" s="9">
        <f t="shared" si="0"/>
        <v>100</v>
      </c>
    </row>
    <row r="24" spans="1:11" ht="16.5" thickBot="1">
      <c r="A24" s="12" t="s">
        <v>21</v>
      </c>
      <c r="B24" s="15">
        <f>B4+B16</f>
        <v>779781.60000000009</v>
      </c>
      <c r="C24" s="13">
        <f>C4+C16</f>
        <v>768714.9</v>
      </c>
      <c r="D24" s="9">
        <f t="shared" si="0"/>
        <v>98.580794930272774</v>
      </c>
      <c r="E24" s="11" t="s">
        <v>78</v>
      </c>
    </row>
    <row r="25" spans="1:11" ht="16.5" thickBot="1">
      <c r="A25" s="49" t="s">
        <v>71</v>
      </c>
      <c r="B25" s="50"/>
      <c r="C25" s="50"/>
      <c r="D25" s="51"/>
      <c r="E25" s="44" t="s">
        <v>80</v>
      </c>
      <c r="F25" s="44"/>
      <c r="G25" s="44"/>
      <c r="H25" s="45" t="s">
        <v>77</v>
      </c>
      <c r="I25" s="45"/>
      <c r="J25" s="45"/>
      <c r="K25" s="45"/>
    </row>
    <row r="26" spans="1:11" ht="16.5" thickBot="1">
      <c r="A26" s="26" t="s">
        <v>33</v>
      </c>
      <c r="B26" s="27">
        <v>46593.599999999999</v>
      </c>
      <c r="C26" s="28">
        <f>C27+C28+C29+C31+C32+C33+C30</f>
        <v>46154.9</v>
      </c>
      <c r="D26" s="29">
        <f t="shared" si="0"/>
        <v>99.058454380000697</v>
      </c>
      <c r="E26" s="44" t="s">
        <v>81</v>
      </c>
      <c r="F26" s="44"/>
      <c r="G26" s="44"/>
      <c r="H26" s="45" t="s">
        <v>79</v>
      </c>
      <c r="I26" s="45"/>
      <c r="J26" s="45"/>
      <c r="K26" s="45"/>
    </row>
    <row r="27" spans="1:11" ht="47.25">
      <c r="A27" s="22" t="s">
        <v>34</v>
      </c>
      <c r="B27" s="23">
        <v>968.4</v>
      </c>
      <c r="C27" s="24">
        <v>968.2</v>
      </c>
      <c r="D27" s="25">
        <f t="shared" si="0"/>
        <v>99.979347377116895</v>
      </c>
      <c r="G27" s="4" t="s">
        <v>75</v>
      </c>
    </row>
    <row r="28" spans="1:11" ht="63">
      <c r="A28" s="17" t="s">
        <v>35</v>
      </c>
      <c r="B28" s="18">
        <v>944.5</v>
      </c>
      <c r="C28" s="20">
        <v>912.2</v>
      </c>
      <c r="D28" s="19">
        <f t="shared" si="0"/>
        <v>96.580201164637387</v>
      </c>
    </row>
    <row r="29" spans="1:11" ht="63">
      <c r="A29" s="17" t="s">
        <v>36</v>
      </c>
      <c r="B29" s="18">
        <v>16669.2</v>
      </c>
      <c r="C29" s="20">
        <v>16518.599999999999</v>
      </c>
      <c r="D29" s="19">
        <f t="shared" si="0"/>
        <v>99.096537326326384</v>
      </c>
    </row>
    <row r="30" spans="1:11" ht="15.75">
      <c r="A30" s="17" t="s">
        <v>64</v>
      </c>
      <c r="B30" s="18">
        <v>2.9</v>
      </c>
      <c r="C30" s="20">
        <v>0</v>
      </c>
      <c r="D30" s="19">
        <f t="shared" si="0"/>
        <v>0</v>
      </c>
    </row>
    <row r="31" spans="1:11" ht="47.25">
      <c r="A31" s="17" t="s">
        <v>37</v>
      </c>
      <c r="B31" s="18">
        <v>6618.4</v>
      </c>
      <c r="C31" s="20">
        <v>6618.2</v>
      </c>
      <c r="D31" s="19">
        <f t="shared" si="0"/>
        <v>99.996978121600392</v>
      </c>
    </row>
    <row r="32" spans="1:11" ht="15.75">
      <c r="A32" s="17" t="s">
        <v>38</v>
      </c>
      <c r="B32" s="18">
        <v>20</v>
      </c>
      <c r="C32" s="20">
        <v>0</v>
      </c>
      <c r="D32" s="19">
        <f t="shared" si="0"/>
        <v>0</v>
      </c>
    </row>
    <row r="33" spans="1:4" ht="16.5" thickBot="1">
      <c r="A33" s="30" t="s">
        <v>39</v>
      </c>
      <c r="B33" s="31">
        <v>21370.2</v>
      </c>
      <c r="C33" s="32">
        <v>21137.7</v>
      </c>
      <c r="D33" s="33">
        <f t="shared" si="0"/>
        <v>98.912036387118505</v>
      </c>
    </row>
    <row r="34" spans="1:4" ht="16.5" thickBot="1">
      <c r="A34" s="26" t="s">
        <v>22</v>
      </c>
      <c r="B34" s="27">
        <f>B35</f>
        <v>1067.2</v>
      </c>
      <c r="C34" s="28">
        <f>C35</f>
        <v>1031.0999999999999</v>
      </c>
      <c r="D34" s="29">
        <f t="shared" si="0"/>
        <v>96.617316341829067</v>
      </c>
    </row>
    <row r="35" spans="1:4" ht="16.5" thickBot="1">
      <c r="A35" s="34" t="s">
        <v>40</v>
      </c>
      <c r="B35" s="1">
        <v>1067.2</v>
      </c>
      <c r="C35" s="35">
        <v>1031.0999999999999</v>
      </c>
      <c r="D35" s="36">
        <f t="shared" si="0"/>
        <v>96.617316341829067</v>
      </c>
    </row>
    <row r="36" spans="1:4" ht="32.25" thickBot="1">
      <c r="A36" s="26" t="s">
        <v>23</v>
      </c>
      <c r="B36" s="27">
        <v>2338.9</v>
      </c>
      <c r="C36" s="28">
        <f>C37+C38+C39</f>
        <v>2337.6999999999998</v>
      </c>
      <c r="D36" s="29">
        <f t="shared" si="0"/>
        <v>99.948693830433101</v>
      </c>
    </row>
    <row r="37" spans="1:4" ht="47.25">
      <c r="A37" s="22" t="s">
        <v>41</v>
      </c>
      <c r="B37" s="23">
        <v>1782.1</v>
      </c>
      <c r="C37" s="24">
        <v>1780.9</v>
      </c>
      <c r="D37" s="25">
        <f t="shared" si="0"/>
        <v>99.932663711351793</v>
      </c>
    </row>
    <row r="38" spans="1:4" ht="15.75">
      <c r="A38" s="17" t="s">
        <v>70</v>
      </c>
      <c r="B38" s="18">
        <v>474.1</v>
      </c>
      <c r="C38" s="20">
        <v>474.1</v>
      </c>
      <c r="D38" s="19">
        <f t="shared" si="0"/>
        <v>100</v>
      </c>
    </row>
    <row r="39" spans="1:4" ht="33" customHeight="1" thickBot="1">
      <c r="A39" s="30" t="s">
        <v>66</v>
      </c>
      <c r="B39" s="31">
        <v>82.7</v>
      </c>
      <c r="C39" s="32">
        <v>82.7</v>
      </c>
      <c r="D39" s="33">
        <f t="shared" si="0"/>
        <v>100</v>
      </c>
    </row>
    <row r="40" spans="1:4" ht="16.5" thickBot="1">
      <c r="A40" s="26" t="s">
        <v>24</v>
      </c>
      <c r="B40" s="27">
        <v>46655.8</v>
      </c>
      <c r="C40" s="28">
        <f>C41+C42+C43+C44</f>
        <v>45961.1</v>
      </c>
      <c r="D40" s="29">
        <f t="shared" si="0"/>
        <v>98.511010420998019</v>
      </c>
    </row>
    <row r="41" spans="1:4" ht="15.75">
      <c r="A41" s="22" t="s">
        <v>42</v>
      </c>
      <c r="B41" s="23">
        <v>3771.1</v>
      </c>
      <c r="C41" s="24">
        <v>3729.4</v>
      </c>
      <c r="D41" s="25">
        <f t="shared" si="0"/>
        <v>98.894221845084999</v>
      </c>
    </row>
    <row r="42" spans="1:4" ht="15.75">
      <c r="A42" s="17" t="s">
        <v>43</v>
      </c>
      <c r="B42" s="18">
        <v>17905.400000000001</v>
      </c>
      <c r="C42" s="20">
        <v>17862</v>
      </c>
      <c r="D42" s="19">
        <f t="shared" si="0"/>
        <v>99.757615021166785</v>
      </c>
    </row>
    <row r="43" spans="1:4" ht="15.75">
      <c r="A43" s="17" t="s">
        <v>44</v>
      </c>
      <c r="B43" s="18">
        <v>17393</v>
      </c>
      <c r="C43" s="20">
        <v>16803.099999999999</v>
      </c>
      <c r="D43" s="19">
        <f t="shared" si="0"/>
        <v>96.608405680446154</v>
      </c>
    </row>
    <row r="44" spans="1:4" ht="16.5" thickBot="1">
      <c r="A44" s="30" t="s">
        <v>45</v>
      </c>
      <c r="B44" s="31">
        <v>7586.3</v>
      </c>
      <c r="C44" s="32">
        <v>7566.6</v>
      </c>
      <c r="D44" s="33">
        <f t="shared" si="0"/>
        <v>99.740321368783199</v>
      </c>
    </row>
    <row r="45" spans="1:4" ht="16.5" thickBot="1">
      <c r="A45" s="26" t="s">
        <v>25</v>
      </c>
      <c r="B45" s="27">
        <v>16457.5</v>
      </c>
      <c r="C45" s="28">
        <f>C46+C47+C48+C49</f>
        <v>16393.099999999999</v>
      </c>
      <c r="D45" s="29">
        <f t="shared" si="0"/>
        <v>99.608689047546704</v>
      </c>
    </row>
    <row r="46" spans="1:4" ht="15.75">
      <c r="A46" s="22" t="s">
        <v>67</v>
      </c>
      <c r="B46" s="23">
        <v>9.4</v>
      </c>
      <c r="C46" s="24">
        <v>9.4</v>
      </c>
      <c r="D46" s="25">
        <f t="shared" si="0"/>
        <v>100</v>
      </c>
    </row>
    <row r="47" spans="1:4" ht="15.75">
      <c r="A47" s="17" t="s">
        <v>46</v>
      </c>
      <c r="B47" s="18">
        <v>6747.9</v>
      </c>
      <c r="C47" s="21">
        <v>6708.4</v>
      </c>
      <c r="D47" s="19">
        <f t="shared" si="0"/>
        <v>99.414632700543876</v>
      </c>
    </row>
    <row r="48" spans="1:4" ht="15.75">
      <c r="A48" s="30" t="s">
        <v>73</v>
      </c>
      <c r="B48" s="31">
        <v>650</v>
      </c>
      <c r="C48" s="37">
        <v>650</v>
      </c>
      <c r="D48" s="33">
        <f t="shared" si="0"/>
        <v>100</v>
      </c>
    </row>
    <row r="49" spans="1:4" ht="32.25" thickBot="1">
      <c r="A49" s="30" t="s">
        <v>65</v>
      </c>
      <c r="B49" s="31">
        <v>9050.2000000000007</v>
      </c>
      <c r="C49" s="37">
        <v>9025.2999999999993</v>
      </c>
      <c r="D49" s="33">
        <f t="shared" si="0"/>
        <v>99.72486795871913</v>
      </c>
    </row>
    <row r="50" spans="1:4" ht="16.5" thickBot="1">
      <c r="A50" s="26" t="s">
        <v>26</v>
      </c>
      <c r="B50" s="27">
        <v>474544.5</v>
      </c>
      <c r="C50" s="28">
        <f>C51+C52+C53+C54</f>
        <v>461578</v>
      </c>
      <c r="D50" s="29">
        <f t="shared" si="0"/>
        <v>97.267590289214183</v>
      </c>
    </row>
    <row r="51" spans="1:4" ht="15.75">
      <c r="A51" s="22" t="s">
        <v>47</v>
      </c>
      <c r="B51" s="23">
        <v>91897.9</v>
      </c>
      <c r="C51" s="38">
        <v>83929</v>
      </c>
      <c r="D51" s="25">
        <f t="shared" si="0"/>
        <v>91.328528725901251</v>
      </c>
    </row>
    <row r="52" spans="1:4" ht="15.75">
      <c r="A52" s="17" t="s">
        <v>48</v>
      </c>
      <c r="B52" s="18">
        <v>357915.6</v>
      </c>
      <c r="C52" s="21">
        <v>353084.7</v>
      </c>
      <c r="D52" s="19">
        <f t="shared" si="0"/>
        <v>98.650268387295782</v>
      </c>
    </row>
    <row r="53" spans="1:4" ht="15.75">
      <c r="A53" s="17" t="s">
        <v>49</v>
      </c>
      <c r="B53" s="18">
        <v>4824</v>
      </c>
      <c r="C53" s="21">
        <v>4824</v>
      </c>
      <c r="D53" s="19">
        <f t="shared" si="0"/>
        <v>100</v>
      </c>
    </row>
    <row r="54" spans="1:4" ht="16.5" thickBot="1">
      <c r="A54" s="30" t="s">
        <v>50</v>
      </c>
      <c r="B54" s="31">
        <v>19907</v>
      </c>
      <c r="C54" s="37">
        <v>19740.3</v>
      </c>
      <c r="D54" s="33">
        <f t="shared" si="0"/>
        <v>99.162606118450796</v>
      </c>
    </row>
    <row r="55" spans="1:4" ht="16.5" thickBot="1">
      <c r="A55" s="26" t="s">
        <v>27</v>
      </c>
      <c r="B55" s="27">
        <v>57640.800000000003</v>
      </c>
      <c r="C55" s="28">
        <f>C56+C57</f>
        <v>57589.2</v>
      </c>
      <c r="D55" s="29">
        <f t="shared" si="0"/>
        <v>99.910480076612387</v>
      </c>
    </row>
    <row r="56" spans="1:4" ht="15.75">
      <c r="A56" s="22" t="s">
        <v>51</v>
      </c>
      <c r="B56" s="23">
        <v>56341.3</v>
      </c>
      <c r="C56" s="38">
        <v>56296.1</v>
      </c>
      <c r="D56" s="25">
        <f t="shared" si="0"/>
        <v>99.91977465908667</v>
      </c>
    </row>
    <row r="57" spans="1:4" ht="16.5" thickBot="1">
      <c r="A57" s="30" t="s">
        <v>52</v>
      </c>
      <c r="B57" s="31">
        <v>1299.5</v>
      </c>
      <c r="C57" s="37">
        <v>1293.0999999999999</v>
      </c>
      <c r="D57" s="33">
        <f t="shared" si="0"/>
        <v>99.507502885725273</v>
      </c>
    </row>
    <row r="58" spans="1:4" ht="16.5" thickBot="1">
      <c r="A58" s="26" t="s">
        <v>28</v>
      </c>
      <c r="B58" s="27">
        <v>59</v>
      </c>
      <c r="C58" s="28">
        <f>C59</f>
        <v>59</v>
      </c>
      <c r="D58" s="29">
        <f t="shared" si="0"/>
        <v>100</v>
      </c>
    </row>
    <row r="59" spans="1:4" ht="16.5" thickBot="1">
      <c r="A59" s="34" t="s">
        <v>53</v>
      </c>
      <c r="B59" s="1">
        <v>59</v>
      </c>
      <c r="C59" s="39">
        <v>59</v>
      </c>
      <c r="D59" s="36">
        <f t="shared" si="0"/>
        <v>100</v>
      </c>
    </row>
    <row r="60" spans="1:4" ht="16.5" thickBot="1">
      <c r="A60" s="26" t="s">
        <v>29</v>
      </c>
      <c r="B60" s="27">
        <v>67204.600000000006</v>
      </c>
      <c r="C60" s="28">
        <f>C61+C62+C63+C64+C65</f>
        <v>63335.4</v>
      </c>
      <c r="D60" s="29">
        <f t="shared" si="0"/>
        <v>94.242656008666074</v>
      </c>
    </row>
    <row r="61" spans="1:4" ht="15.75">
      <c r="A61" s="22" t="s">
        <v>54</v>
      </c>
      <c r="B61" s="23">
        <v>441.4</v>
      </c>
      <c r="C61" s="38">
        <v>441.4</v>
      </c>
      <c r="D61" s="25">
        <f t="shared" si="0"/>
        <v>100</v>
      </c>
    </row>
    <row r="62" spans="1:4" ht="15.75">
      <c r="A62" s="17" t="s">
        <v>55</v>
      </c>
      <c r="B62" s="18">
        <v>24568.7</v>
      </c>
      <c r="C62" s="21">
        <v>22631.599999999999</v>
      </c>
      <c r="D62" s="19">
        <f t="shared" si="0"/>
        <v>92.115577950807321</v>
      </c>
    </row>
    <row r="63" spans="1:4" ht="15.75">
      <c r="A63" s="17" t="s">
        <v>56</v>
      </c>
      <c r="B63" s="18">
        <v>21322.3</v>
      </c>
      <c r="C63" s="21">
        <v>19628.8</v>
      </c>
      <c r="D63" s="19">
        <f t="shared" si="0"/>
        <v>92.057611045712704</v>
      </c>
    </row>
    <row r="64" spans="1:4" ht="15.75">
      <c r="A64" s="17" t="s">
        <v>57</v>
      </c>
      <c r="B64" s="18">
        <v>13631.6</v>
      </c>
      <c r="C64" s="21">
        <v>13486.4</v>
      </c>
      <c r="D64" s="19">
        <f t="shared" si="0"/>
        <v>98.934827899879679</v>
      </c>
    </row>
    <row r="65" spans="1:4" ht="16.5" thickBot="1">
      <c r="A65" s="30" t="s">
        <v>58</v>
      </c>
      <c r="B65" s="31">
        <v>7240.6</v>
      </c>
      <c r="C65" s="37">
        <v>7147.2</v>
      </c>
      <c r="D65" s="33">
        <f t="shared" si="0"/>
        <v>98.710051653177914</v>
      </c>
    </row>
    <row r="66" spans="1:4" ht="16.5" thickBot="1">
      <c r="A66" s="26" t="s">
        <v>30</v>
      </c>
      <c r="B66" s="27">
        <f>B67</f>
        <v>1374.8</v>
      </c>
      <c r="C66" s="28">
        <f>C67</f>
        <v>1374.7</v>
      </c>
      <c r="D66" s="29">
        <f t="shared" si="0"/>
        <v>99.992726214722154</v>
      </c>
    </row>
    <row r="67" spans="1:4" ht="16.5" thickBot="1">
      <c r="A67" s="34" t="s">
        <v>59</v>
      </c>
      <c r="B67" s="1">
        <v>1374.8</v>
      </c>
      <c r="C67" s="39">
        <v>1374.7</v>
      </c>
      <c r="D67" s="36">
        <f t="shared" si="0"/>
        <v>99.992726214722154</v>
      </c>
    </row>
    <row r="68" spans="1:4" ht="28.5" customHeight="1" thickBot="1">
      <c r="A68" s="26" t="s">
        <v>68</v>
      </c>
      <c r="B68" s="40">
        <v>8.3000000000000007</v>
      </c>
      <c r="C68" s="41">
        <v>8.3000000000000007</v>
      </c>
      <c r="D68" s="29">
        <f t="shared" si="0"/>
        <v>100</v>
      </c>
    </row>
    <row r="69" spans="1:4" ht="30" customHeight="1" thickBot="1">
      <c r="A69" s="34" t="s">
        <v>69</v>
      </c>
      <c r="B69" s="1">
        <v>8.3000000000000007</v>
      </c>
      <c r="C69" s="39">
        <v>8.3000000000000007</v>
      </c>
      <c r="D69" s="36">
        <f t="shared" si="0"/>
        <v>100</v>
      </c>
    </row>
    <row r="70" spans="1:4" ht="48" thickBot="1">
      <c r="A70" s="26" t="s">
        <v>60</v>
      </c>
      <c r="B70" s="27">
        <v>75405.399999999994</v>
      </c>
      <c r="C70" s="28">
        <f>C71+C72</f>
        <v>75403.899999999994</v>
      </c>
      <c r="D70" s="29">
        <f t="shared" si="0"/>
        <v>99.998010752545568</v>
      </c>
    </row>
    <row r="71" spans="1:4" ht="47.25">
      <c r="A71" s="22" t="s">
        <v>61</v>
      </c>
      <c r="B71" s="23">
        <v>44159.5</v>
      </c>
      <c r="C71" s="38">
        <v>44159.5</v>
      </c>
      <c r="D71" s="25">
        <f t="shared" si="0"/>
        <v>100</v>
      </c>
    </row>
    <row r="72" spans="1:4" ht="16.5" thickBot="1">
      <c r="A72" s="30" t="s">
        <v>62</v>
      </c>
      <c r="B72" s="31">
        <v>31245.9</v>
      </c>
      <c r="C72" s="37">
        <v>31244.400000000001</v>
      </c>
      <c r="D72" s="33">
        <f t="shared" si="0"/>
        <v>99.995199370157366</v>
      </c>
    </row>
    <row r="73" spans="1:4" ht="16.5" thickBot="1">
      <c r="A73" s="26" t="s">
        <v>63</v>
      </c>
      <c r="B73" s="42">
        <f>B26+B34+B36+B40+B45+B50+B55+B58+B60+B66+B70+B68</f>
        <v>789350.40000000014</v>
      </c>
      <c r="C73" s="43">
        <f>C26+C34+C36+C40+C45+C50+C55+C58+C60+C66+C70+C68</f>
        <v>771226.4</v>
      </c>
      <c r="D73" s="29">
        <f t="shared" si="0"/>
        <v>97.703934779788526</v>
      </c>
    </row>
    <row r="74" spans="1:4" ht="15.75">
      <c r="B74" s="1"/>
      <c r="C74" s="2"/>
    </row>
    <row r="75" spans="1:4">
      <c r="B75" s="11"/>
      <c r="C75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2016-05-05T09:59:24Z</cp:lastPrinted>
  <dcterms:created xsi:type="dcterms:W3CDTF">2015-03-17T06:24:35Z</dcterms:created>
  <dcterms:modified xsi:type="dcterms:W3CDTF">2017-01-23T10:30:44Z</dcterms:modified>
</cp:coreProperties>
</file>