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47" i="1"/>
  <c r="D37"/>
  <c r="B44"/>
  <c r="C35"/>
  <c r="C15"/>
  <c r="B59"/>
  <c r="B54"/>
  <c r="B49"/>
  <c r="B35"/>
  <c r="B33"/>
  <c r="B25"/>
  <c r="D30"/>
  <c r="D26"/>
  <c r="C44"/>
  <c r="D68"/>
  <c r="D67"/>
  <c r="D45"/>
  <c r="D35"/>
  <c r="D38"/>
  <c r="B15"/>
  <c r="E23"/>
  <c r="C59"/>
  <c r="D59"/>
  <c r="C25"/>
  <c r="C39"/>
  <c r="C49"/>
  <c r="C54"/>
  <c r="C65"/>
  <c r="C69"/>
  <c r="B39"/>
  <c r="B65"/>
  <c r="B69"/>
  <c r="C33"/>
  <c r="C72"/>
  <c r="C4"/>
  <c r="C23"/>
  <c r="B4"/>
  <c r="D39"/>
  <c r="C57"/>
  <c r="D57"/>
  <c r="B57"/>
  <c r="B72"/>
  <c r="D48"/>
  <c r="D29"/>
  <c r="D22"/>
  <c r="D21"/>
  <c r="D19"/>
  <c r="D18"/>
  <c r="D17"/>
  <c r="D16"/>
  <c r="D14"/>
  <c r="D13"/>
  <c r="D12"/>
  <c r="D11"/>
  <c r="D10"/>
  <c r="D9"/>
  <c r="D8"/>
  <c r="D6"/>
  <c r="D5"/>
  <c r="D71"/>
  <c r="D70"/>
  <c r="D66"/>
  <c r="D65"/>
  <c r="D64"/>
  <c r="D63"/>
  <c r="D62"/>
  <c r="D61"/>
  <c r="D60"/>
  <c r="D58"/>
  <c r="D56"/>
  <c r="D55"/>
  <c r="D54"/>
  <c r="D53"/>
  <c r="D52"/>
  <c r="D51"/>
  <c r="D50"/>
  <c r="D49"/>
  <c r="D46"/>
  <c r="D31"/>
  <c r="D28"/>
  <c r="D27"/>
  <c r="D25"/>
  <c r="D44"/>
  <c r="D43"/>
  <c r="D42"/>
  <c r="D41"/>
  <c r="D40"/>
  <c r="D36"/>
  <c r="D34"/>
  <c r="D32"/>
  <c r="D7"/>
  <c r="D69"/>
  <c r="D33"/>
  <c r="B23"/>
  <c r="D15"/>
  <c r="D4"/>
  <c r="D72"/>
  <c r="D23"/>
</calcChain>
</file>

<file path=xl/sharedStrings.xml><?xml version="1.0" encoding="utf-8"?>
<sst xmlns="http://schemas.openxmlformats.org/spreadsheetml/2006/main" count="78" uniqueCount="78">
  <si>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</si>
  <si>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</si>
  <si>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</si>
  <si>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</si>
  <si>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</si>
  <si>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</si>
  <si>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</si>
  <si>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</si>
  <si>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</si>
  <si>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</si>
  <si>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</si>
  <si>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</si>
  <si>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</si>
  <si>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</si>
  <si>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</si>
  <si>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</si>
  <si>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</si>
  <si>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</si>
  <si>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</si>
  <si>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</si>
  <si>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</si>
  <si>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</si>
  <si>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</si>
  <si>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</si>
  <si>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</si>
  <si>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</si>
  <si>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</si>
  <si>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</si>
  <si>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</si>
  <si>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</si>
  <si>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</si>
  <si>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</si>
  <si>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</si>
  <si>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</si>
  <si>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</si>
  <si>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</si>
  <si>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</si>
  <si>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</si>
  <si>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</si>
  <si>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</si>
  <si>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</si>
  <si>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</si>
  <si>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</si>
  <si>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</si>
  <si>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</si>
  <si>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</si>
  <si>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</si>
  <si>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</si>
  <si>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</si>
  <si>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</si>
  <si>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</si>
  <si>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</si>
  <si>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</si>
  <si>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</si>
  <si>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</si>
  <si>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</si>
  <si>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</si>
  <si>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</si>
  <si>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</si>
  <si>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</si>
  <si>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</si>
  <si>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</si>
  <si>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</si>
  <si>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</si>
  <si>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Судебная система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</si>
  <si>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</si>
  <si>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</si>
  <si>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>Жилищное хозяйство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</si>
  <si>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</si>
  <si>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</si>
  <si>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</si>
  <si>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</si>
  <si>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</si>
  <si>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Благоустройство</t>
  </si>
  <si>
    <t>Сведения по состоянию на 01.09.2016</t>
  </si>
  <si>
    <t>исп.дох.проставлено на 01.09.</t>
  </si>
  <si>
    <t>план налог.дох.проставлен на 01.09.</t>
  </si>
  <si>
    <t>исп.расх.проставлено на 01.09.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</si>
</sst>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0" fillId="3" borderId="0" xfId="0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164" fontId="2" fillId="0" borderId="8" xfId="0" applyNumberFormat="1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4"/>
  <sheetViews>
    <sheetView tabSelected="1" zoomScale="115" zoomScaleNormal="100" workbookViewId="0">
      <selection activeCell="E6" sqref="E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4.28515625" style="4" customWidth="1"/>
    <col min="6" max="16384" width="9.140625" style="4"/>
  </cols>
  <sheetData>
    <row r="1" spans="1:5" ht="15.75" thickBot="1">
      <c r="A1" s="3" t="s">
        <v>74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6" t="s">
        <v>2</v>
      </c>
      <c r="B3" s="47"/>
      <c r="C3" s="47"/>
      <c r="D3" s="48"/>
    </row>
    <row r="4" spans="1:5" ht="16.5" thickBot="1">
      <c r="A4" s="7" t="s">
        <v>3</v>
      </c>
      <c r="B4" s="8">
        <f>B5+B6+B7+B8+B9+B10+B11+B12+B13+B14</f>
        <v>57766.799999999996</v>
      </c>
      <c r="C4" s="8">
        <f>C5+C6+C7+C8+C9+C10+C11+C12+C13+C14</f>
        <v>34978.6</v>
      </c>
      <c r="D4" s="9">
        <f>C4/B4*100</f>
        <v>60.551389379366697</v>
      </c>
      <c r="E4" s="16">
        <v>57766.8</v>
      </c>
    </row>
    <row r="5" spans="1:5" ht="16.5" thickBot="1">
      <c r="A5" s="7" t="s">
        <v>4</v>
      </c>
      <c r="B5" s="8">
        <v>27525.8</v>
      </c>
      <c r="C5" s="8">
        <v>15629.4</v>
      </c>
      <c r="D5" s="9">
        <f>C5/B5*100</f>
        <v>56.780910999861945</v>
      </c>
    </row>
    <row r="6" spans="1:5" ht="32.25" thickBot="1">
      <c r="A6" s="7" t="s">
        <v>5</v>
      </c>
      <c r="B6" s="8">
        <v>346</v>
      </c>
      <c r="C6" s="8">
        <v>230.5</v>
      </c>
      <c r="D6" s="9">
        <f>C6/B6*100</f>
        <v>66.618497109826592</v>
      </c>
    </row>
    <row r="7" spans="1:5" ht="16.5" thickBot="1">
      <c r="A7" s="7" t="s">
        <v>6</v>
      </c>
      <c r="B7" s="8">
        <v>6979.4</v>
      </c>
      <c r="C7" s="8">
        <v>5606.2</v>
      </c>
      <c r="D7" s="9">
        <f t="shared" ref="D7:D72" si="0">C7/B7*100</f>
        <v>80.324956299968477</v>
      </c>
    </row>
    <row r="8" spans="1:5" ht="16.5" thickBot="1">
      <c r="A8" s="7" t="s">
        <v>7</v>
      </c>
      <c r="B8" s="8">
        <v>2300</v>
      </c>
      <c r="C8" s="8">
        <v>1460.8</v>
      </c>
      <c r="D8" s="9">
        <f t="shared" si="0"/>
        <v>63.513043478260869</v>
      </c>
    </row>
    <row r="9" spans="1:5" ht="32.25" thickBot="1">
      <c r="A9" s="7" t="s">
        <v>8</v>
      </c>
      <c r="B9" s="8">
        <v>11703.9</v>
      </c>
      <c r="C9" s="8">
        <v>6768.3</v>
      </c>
      <c r="D9" s="9">
        <f t="shared" si="0"/>
        <v>57.829441468228538</v>
      </c>
    </row>
    <row r="10" spans="1:5" ht="16.5" thickBot="1">
      <c r="A10" s="7" t="s">
        <v>9</v>
      </c>
      <c r="B10" s="8">
        <v>93.8</v>
      </c>
      <c r="C10" s="8">
        <v>105.9</v>
      </c>
      <c r="D10" s="9">
        <f t="shared" si="0"/>
        <v>112.89978678038382</v>
      </c>
    </row>
    <row r="11" spans="1:5" ht="32.25" thickBot="1">
      <c r="A11" s="7" t="s">
        <v>10</v>
      </c>
      <c r="B11" s="8">
        <v>6085</v>
      </c>
      <c r="C11" s="10">
        <v>2912.9</v>
      </c>
      <c r="D11" s="9">
        <f t="shared" si="0"/>
        <v>47.870172555464258</v>
      </c>
    </row>
    <row r="12" spans="1:5" ht="32.25" thickBot="1">
      <c r="A12" s="7" t="s">
        <v>11</v>
      </c>
      <c r="B12" s="8">
        <v>1703.1</v>
      </c>
      <c r="C12" s="9">
        <v>1310.4000000000001</v>
      </c>
      <c r="D12" s="9">
        <f t="shared" si="0"/>
        <v>76.942046855733665</v>
      </c>
    </row>
    <row r="13" spans="1:5" ht="16.5" thickBot="1">
      <c r="A13" s="7" t="s">
        <v>13</v>
      </c>
      <c r="B13" s="8">
        <v>712.2</v>
      </c>
      <c r="C13" s="9">
        <v>640.20000000000005</v>
      </c>
      <c r="D13" s="9">
        <f t="shared" si="0"/>
        <v>89.890480202190389</v>
      </c>
    </row>
    <row r="14" spans="1:5" ht="16.5" thickBot="1">
      <c r="A14" s="7" t="s">
        <v>12</v>
      </c>
      <c r="B14" s="8">
        <v>317.60000000000002</v>
      </c>
      <c r="C14" s="10">
        <v>314</v>
      </c>
      <c r="D14" s="9">
        <f t="shared" si="0"/>
        <v>98.86649874055415</v>
      </c>
    </row>
    <row r="15" spans="1:5" ht="16.5" thickBot="1">
      <c r="A15" s="7" t="s">
        <v>14</v>
      </c>
      <c r="B15" s="14">
        <f>B16+B17+B18+B19+B21+B22</f>
        <v>693797</v>
      </c>
      <c r="C15" s="8">
        <f>C16+C17+C18+C19+C21+C22+C20</f>
        <v>422299.19999999995</v>
      </c>
      <c r="D15" s="9">
        <f t="shared" si="0"/>
        <v>60.867833098154065</v>
      </c>
    </row>
    <row r="16" spans="1:5" ht="32.25" thickBot="1">
      <c r="A16" s="7" t="s">
        <v>15</v>
      </c>
      <c r="B16" s="14">
        <v>263748</v>
      </c>
      <c r="C16" s="8">
        <v>172119.8</v>
      </c>
      <c r="D16" s="9">
        <f t="shared" si="0"/>
        <v>65.259186799520748</v>
      </c>
      <c r="E16" s="11"/>
    </row>
    <row r="17" spans="1:8" ht="48" thickBot="1">
      <c r="A17" s="7" t="s">
        <v>16</v>
      </c>
      <c r="B17" s="14">
        <v>45146.5</v>
      </c>
      <c r="C17" s="10">
        <v>7355.7</v>
      </c>
      <c r="D17" s="9">
        <f t="shared" si="0"/>
        <v>16.292957372110795</v>
      </c>
    </row>
    <row r="18" spans="1:8" ht="32.25" thickBot="1">
      <c r="A18" s="7" t="s">
        <v>17</v>
      </c>
      <c r="B18" s="14">
        <v>384577.4</v>
      </c>
      <c r="C18" s="8">
        <v>242784</v>
      </c>
      <c r="D18" s="9">
        <f t="shared" si="0"/>
        <v>63.130074726179956</v>
      </c>
    </row>
    <row r="19" spans="1:8" ht="16.5" thickBot="1">
      <c r="A19" s="7" t="s">
        <v>18</v>
      </c>
      <c r="B19" s="14">
        <v>2290.1999999999998</v>
      </c>
      <c r="C19" s="10">
        <v>1648.6</v>
      </c>
      <c r="D19" s="9">
        <f t="shared" si="0"/>
        <v>71.984979477774871</v>
      </c>
    </row>
    <row r="20" spans="1:8" ht="16.5" thickBot="1">
      <c r="A20" s="7" t="s">
        <v>72</v>
      </c>
      <c r="B20" s="14">
        <v>0</v>
      </c>
      <c r="C20" s="10">
        <v>370.3</v>
      </c>
      <c r="D20" s="9"/>
    </row>
    <row r="21" spans="1:8" ht="63.75" thickBot="1">
      <c r="A21" s="7" t="s">
        <v>19</v>
      </c>
      <c r="B21" s="14">
        <v>1453</v>
      </c>
      <c r="C21" s="9">
        <v>1453</v>
      </c>
      <c r="D21" s="9">
        <f t="shared" si="0"/>
        <v>100</v>
      </c>
    </row>
    <row r="22" spans="1:8" ht="48" thickBot="1">
      <c r="A22" s="7" t="s">
        <v>20</v>
      </c>
      <c r="B22" s="14">
        <v>-3418.1</v>
      </c>
      <c r="C22" s="8">
        <v>-3432.2</v>
      </c>
      <c r="D22" s="9">
        <f t="shared" si="0"/>
        <v>100.41250987390656</v>
      </c>
    </row>
    <row r="23" spans="1:8" ht="16.5" thickBot="1">
      <c r="A23" s="12" t="s">
        <v>21</v>
      </c>
      <c r="B23" s="15">
        <f>B4+B15</f>
        <v>751563.8</v>
      </c>
      <c r="C23" s="13">
        <f>C4+C15</f>
        <v>457277.79999999993</v>
      </c>
      <c r="D23" s="9">
        <f t="shared" si="0"/>
        <v>60.843510557586711</v>
      </c>
      <c r="E23" s="11">
        <f>B15+E4</f>
        <v>751563.8</v>
      </c>
    </row>
    <row r="24" spans="1:8" ht="16.5" thickBot="1">
      <c r="A24" s="49" t="s">
        <v>71</v>
      </c>
      <c r="B24" s="50"/>
      <c r="C24" s="50"/>
      <c r="D24" s="51"/>
      <c r="E24" s="17" t="s">
        <v>76</v>
      </c>
      <c r="F24" s="17"/>
      <c r="G24" s="17"/>
      <c r="H24" s="4" t="s">
        <v>75</v>
      </c>
    </row>
    <row r="25" spans="1:8" ht="16.5" thickBot="1">
      <c r="A25" s="27" t="s">
        <v>33</v>
      </c>
      <c r="B25" s="28">
        <f>B26+B27+B28+B29+B30+B31+B32</f>
        <v>45252.2</v>
      </c>
      <c r="C25" s="29">
        <f>C26+C27+C28+C30+C31+C32+C29</f>
        <v>26690.399999999998</v>
      </c>
      <c r="D25" s="30">
        <f t="shared" si="0"/>
        <v>58.981441786255694</v>
      </c>
      <c r="E25" s="17"/>
      <c r="F25" s="17"/>
      <c r="G25" s="17"/>
      <c r="H25" s="4" t="s">
        <v>77</v>
      </c>
    </row>
    <row r="26" spans="1:8" ht="47.25">
      <c r="A26" s="23" t="s">
        <v>34</v>
      </c>
      <c r="B26" s="24">
        <v>996.2</v>
      </c>
      <c r="C26" s="25">
        <v>603.70000000000005</v>
      </c>
      <c r="D26" s="26">
        <f t="shared" si="0"/>
        <v>60.600281068058628</v>
      </c>
    </row>
    <row r="27" spans="1:8" ht="63">
      <c r="A27" s="18" t="s">
        <v>35</v>
      </c>
      <c r="B27" s="19">
        <v>2194.1</v>
      </c>
      <c r="C27" s="21">
        <v>477.1</v>
      </c>
      <c r="D27" s="20">
        <f t="shared" si="0"/>
        <v>21.744678911626636</v>
      </c>
    </row>
    <row r="28" spans="1:8" ht="63">
      <c r="A28" s="18" t="s">
        <v>36</v>
      </c>
      <c r="B28" s="19">
        <v>16599.599999999999</v>
      </c>
      <c r="C28" s="21">
        <v>9976.2999999999993</v>
      </c>
      <c r="D28" s="20">
        <f t="shared" si="0"/>
        <v>60.099640955203739</v>
      </c>
    </row>
    <row r="29" spans="1:8" ht="15.75">
      <c r="A29" s="18" t="s">
        <v>64</v>
      </c>
      <c r="B29" s="19">
        <v>2.9</v>
      </c>
      <c r="C29" s="21">
        <v>0</v>
      </c>
      <c r="D29" s="20">
        <f t="shared" si="0"/>
        <v>0</v>
      </c>
    </row>
    <row r="30" spans="1:8" ht="47.25">
      <c r="A30" s="18" t="s">
        <v>37</v>
      </c>
      <c r="B30" s="19">
        <v>7219.3</v>
      </c>
      <c r="C30" s="21">
        <v>4548.8999999999996</v>
      </c>
      <c r="D30" s="20">
        <f t="shared" si="0"/>
        <v>63.010264153034221</v>
      </c>
    </row>
    <row r="31" spans="1:8" ht="15.75">
      <c r="A31" s="18" t="s">
        <v>38</v>
      </c>
      <c r="B31" s="19">
        <v>1000</v>
      </c>
      <c r="C31" s="21">
        <v>0</v>
      </c>
      <c r="D31" s="20">
        <f t="shared" si="0"/>
        <v>0</v>
      </c>
    </row>
    <row r="32" spans="1:8" ht="16.5" thickBot="1">
      <c r="A32" s="31" t="s">
        <v>39</v>
      </c>
      <c r="B32" s="32">
        <v>17240.099999999999</v>
      </c>
      <c r="C32" s="33">
        <v>11084.4</v>
      </c>
      <c r="D32" s="34">
        <f t="shared" si="0"/>
        <v>64.294290636365218</v>
      </c>
    </row>
    <row r="33" spans="1:4" ht="16.5" thickBot="1">
      <c r="A33" s="27" t="s">
        <v>22</v>
      </c>
      <c r="B33" s="28">
        <f>B34</f>
        <v>1067.2</v>
      </c>
      <c r="C33" s="29">
        <f>C34</f>
        <v>1067.2</v>
      </c>
      <c r="D33" s="30">
        <f t="shared" si="0"/>
        <v>100</v>
      </c>
    </row>
    <row r="34" spans="1:4" ht="16.5" thickBot="1">
      <c r="A34" s="35" t="s">
        <v>40</v>
      </c>
      <c r="B34" s="1">
        <v>1067.2</v>
      </c>
      <c r="C34" s="36">
        <v>1067.2</v>
      </c>
      <c r="D34" s="37">
        <f t="shared" si="0"/>
        <v>100</v>
      </c>
    </row>
    <row r="35" spans="1:4" ht="32.25" thickBot="1">
      <c r="A35" s="27" t="s">
        <v>23</v>
      </c>
      <c r="B35" s="28">
        <f>B36+B37+B38</f>
        <v>2490.8000000000002</v>
      </c>
      <c r="C35" s="29">
        <f>C36+C37+C38</f>
        <v>1779.2</v>
      </c>
      <c r="D35" s="30">
        <f t="shared" si="0"/>
        <v>71.430865585354098</v>
      </c>
    </row>
    <row r="36" spans="1:4" ht="47.25">
      <c r="A36" s="23" t="s">
        <v>41</v>
      </c>
      <c r="B36" s="24">
        <v>1916.7</v>
      </c>
      <c r="C36" s="25">
        <v>1222.4000000000001</v>
      </c>
      <c r="D36" s="26">
        <f t="shared" si="0"/>
        <v>63.776282151614758</v>
      </c>
    </row>
    <row r="37" spans="1:4" ht="15.75">
      <c r="A37" s="18" t="s">
        <v>70</v>
      </c>
      <c r="B37" s="19">
        <v>474.1</v>
      </c>
      <c r="C37" s="21">
        <v>474.1</v>
      </c>
      <c r="D37" s="20">
        <f t="shared" si="0"/>
        <v>100</v>
      </c>
    </row>
    <row r="38" spans="1:4" ht="33" customHeight="1" thickBot="1">
      <c r="A38" s="31" t="s">
        <v>66</v>
      </c>
      <c r="B38" s="32">
        <v>100</v>
      </c>
      <c r="C38" s="33">
        <v>82.7</v>
      </c>
      <c r="D38" s="34">
        <f t="shared" si="0"/>
        <v>82.7</v>
      </c>
    </row>
    <row r="39" spans="1:4" ht="16.5" thickBot="1">
      <c r="A39" s="27" t="s">
        <v>24</v>
      </c>
      <c r="B39" s="28">
        <f>B40+B41+B42+B43</f>
        <v>48755</v>
      </c>
      <c r="C39" s="29">
        <f>C40+C41+C42+C43</f>
        <v>15218</v>
      </c>
      <c r="D39" s="30">
        <f t="shared" si="0"/>
        <v>31.213208901651115</v>
      </c>
    </row>
    <row r="40" spans="1:4" ht="15.75">
      <c r="A40" s="23" t="s">
        <v>42</v>
      </c>
      <c r="B40" s="24">
        <v>3880.5</v>
      </c>
      <c r="C40" s="25">
        <v>1757.5</v>
      </c>
      <c r="D40" s="26">
        <f t="shared" si="0"/>
        <v>45.290555340806598</v>
      </c>
    </row>
    <row r="41" spans="1:4" ht="15.75">
      <c r="A41" s="18" t="s">
        <v>43</v>
      </c>
      <c r="B41" s="19">
        <v>17905.3</v>
      </c>
      <c r="C41" s="21">
        <v>9758</v>
      </c>
      <c r="D41" s="20">
        <f t="shared" si="0"/>
        <v>54.49783025137809</v>
      </c>
    </row>
    <row r="42" spans="1:4" ht="15.75">
      <c r="A42" s="18" t="s">
        <v>44</v>
      </c>
      <c r="B42" s="19">
        <v>18845.7</v>
      </c>
      <c r="C42" s="21">
        <v>2310</v>
      </c>
      <c r="D42" s="20">
        <f t="shared" si="0"/>
        <v>12.257438036262913</v>
      </c>
    </row>
    <row r="43" spans="1:4" ht="16.5" thickBot="1">
      <c r="A43" s="31" t="s">
        <v>45</v>
      </c>
      <c r="B43" s="32">
        <v>8123.5</v>
      </c>
      <c r="C43" s="33">
        <v>1392.5</v>
      </c>
      <c r="D43" s="34">
        <f t="shared" si="0"/>
        <v>17.141626146365482</v>
      </c>
    </row>
    <row r="44" spans="1:4" ht="16.5" thickBot="1">
      <c r="A44" s="27" t="s">
        <v>25</v>
      </c>
      <c r="B44" s="28">
        <f>B46+B48+B45+B47</f>
        <v>13681.9</v>
      </c>
      <c r="C44" s="29">
        <f>C46+C48</f>
        <v>4477.1000000000004</v>
      </c>
      <c r="D44" s="30">
        <f t="shared" si="0"/>
        <v>32.722794348738113</v>
      </c>
    </row>
    <row r="45" spans="1:4" ht="15.75">
      <c r="A45" s="23" t="s">
        <v>67</v>
      </c>
      <c r="B45" s="24">
        <v>9.1</v>
      </c>
      <c r="C45" s="45">
        <v>0</v>
      </c>
      <c r="D45" s="26">
        <f t="shared" si="0"/>
        <v>0</v>
      </c>
    </row>
    <row r="46" spans="1:4" ht="15.75">
      <c r="A46" s="18" t="s">
        <v>46</v>
      </c>
      <c r="B46" s="19">
        <v>7859.4</v>
      </c>
      <c r="C46" s="22">
        <v>4477.1000000000004</v>
      </c>
      <c r="D46" s="20">
        <f t="shared" si="0"/>
        <v>56.964908262717259</v>
      </c>
    </row>
    <row r="47" spans="1:4" ht="15.75">
      <c r="A47" s="31" t="s">
        <v>73</v>
      </c>
      <c r="B47" s="32">
        <v>650</v>
      </c>
      <c r="C47" s="38">
        <v>0</v>
      </c>
      <c r="D47" s="34">
        <f t="shared" si="0"/>
        <v>0</v>
      </c>
    </row>
    <row r="48" spans="1:4" ht="32.25" thickBot="1">
      <c r="A48" s="31" t="s">
        <v>65</v>
      </c>
      <c r="B48" s="32">
        <v>5163.3999999999996</v>
      </c>
      <c r="C48" s="38">
        <v>0</v>
      </c>
      <c r="D48" s="34">
        <f t="shared" si="0"/>
        <v>0</v>
      </c>
    </row>
    <row r="49" spans="1:4" ht="16.5" thickBot="1">
      <c r="A49" s="27" t="s">
        <v>26</v>
      </c>
      <c r="B49" s="28">
        <f>B50+B51+B52+B53</f>
        <v>459537.39999999997</v>
      </c>
      <c r="C49" s="29">
        <f>C50+C51+C52+C53</f>
        <v>275716.30000000005</v>
      </c>
      <c r="D49" s="30">
        <f t="shared" si="0"/>
        <v>59.998663873713006</v>
      </c>
    </row>
    <row r="50" spans="1:4" ht="15.75">
      <c r="A50" s="23" t="s">
        <v>47</v>
      </c>
      <c r="B50" s="24">
        <v>78822.100000000006</v>
      </c>
      <c r="C50" s="39">
        <v>46080.7</v>
      </c>
      <c r="D50" s="26">
        <f t="shared" si="0"/>
        <v>58.46164971499109</v>
      </c>
    </row>
    <row r="51" spans="1:4" ht="15.75">
      <c r="A51" s="18" t="s">
        <v>48</v>
      </c>
      <c r="B51" s="19">
        <v>356870.6</v>
      </c>
      <c r="C51" s="22">
        <v>214069.5</v>
      </c>
      <c r="D51" s="20">
        <f t="shared" si="0"/>
        <v>59.98518790844637</v>
      </c>
    </row>
    <row r="52" spans="1:4" ht="15.75">
      <c r="A52" s="18" t="s">
        <v>49</v>
      </c>
      <c r="B52" s="19">
        <v>4598.7</v>
      </c>
      <c r="C52" s="22">
        <v>3514.9</v>
      </c>
      <c r="D52" s="20">
        <f t="shared" si="0"/>
        <v>76.432470045882539</v>
      </c>
    </row>
    <row r="53" spans="1:4" ht="16.5" thickBot="1">
      <c r="A53" s="31" t="s">
        <v>50</v>
      </c>
      <c r="B53" s="32">
        <v>19246</v>
      </c>
      <c r="C53" s="38">
        <v>12051.2</v>
      </c>
      <c r="D53" s="34">
        <f t="shared" si="0"/>
        <v>62.616647615088851</v>
      </c>
    </row>
    <row r="54" spans="1:4" ht="16.5" thickBot="1">
      <c r="A54" s="27" t="s">
        <v>27</v>
      </c>
      <c r="B54" s="28">
        <f>B55+B56</f>
        <v>57793.799999999996</v>
      </c>
      <c r="C54" s="29">
        <f>C55+C56</f>
        <v>34956.1</v>
      </c>
      <c r="D54" s="30">
        <f t="shared" si="0"/>
        <v>60.484169582204316</v>
      </c>
    </row>
    <row r="55" spans="1:4" ht="15.75">
      <c r="A55" s="23" t="s">
        <v>51</v>
      </c>
      <c r="B55" s="24">
        <v>56592.6</v>
      </c>
      <c r="C55" s="39">
        <v>34168.199999999997</v>
      </c>
      <c r="D55" s="26">
        <f t="shared" si="0"/>
        <v>60.375738170714897</v>
      </c>
    </row>
    <row r="56" spans="1:4" ht="16.5" thickBot="1">
      <c r="A56" s="31" t="s">
        <v>52</v>
      </c>
      <c r="B56" s="32">
        <v>1201.2</v>
      </c>
      <c r="C56" s="38">
        <v>787.9</v>
      </c>
      <c r="D56" s="34">
        <f t="shared" si="0"/>
        <v>65.592740592740583</v>
      </c>
    </row>
    <row r="57" spans="1:4" ht="16.5" thickBot="1">
      <c r="A57" s="27" t="s">
        <v>28</v>
      </c>
      <c r="B57" s="28">
        <f>B58</f>
        <v>60</v>
      </c>
      <c r="C57" s="29">
        <f>C58</f>
        <v>0</v>
      </c>
      <c r="D57" s="30">
        <f t="shared" si="0"/>
        <v>0</v>
      </c>
    </row>
    <row r="58" spans="1:4" ht="16.5" thickBot="1">
      <c r="A58" s="35" t="s">
        <v>53</v>
      </c>
      <c r="B58" s="1">
        <v>60</v>
      </c>
      <c r="C58" s="40">
        <v>0</v>
      </c>
      <c r="D58" s="37">
        <f t="shared" si="0"/>
        <v>0</v>
      </c>
    </row>
    <row r="59" spans="1:4" ht="16.5" thickBot="1">
      <c r="A59" s="27" t="s">
        <v>29</v>
      </c>
      <c r="B59" s="28">
        <f>B60+B61+B62+B63+B64</f>
        <v>67233.2</v>
      </c>
      <c r="C59" s="29">
        <f>C60+C61+C62+C63+C64</f>
        <v>37499.4</v>
      </c>
      <c r="D59" s="30">
        <f t="shared" si="0"/>
        <v>55.775123004706018</v>
      </c>
    </row>
    <row r="60" spans="1:4" ht="15.75">
      <c r="A60" s="23" t="s">
        <v>54</v>
      </c>
      <c r="B60" s="24">
        <v>700</v>
      </c>
      <c r="C60" s="39">
        <v>257.89999999999998</v>
      </c>
      <c r="D60" s="26">
        <f t="shared" si="0"/>
        <v>36.842857142857142</v>
      </c>
    </row>
    <row r="61" spans="1:4" ht="15.75">
      <c r="A61" s="18" t="s">
        <v>55</v>
      </c>
      <c r="B61" s="19">
        <v>24578.7</v>
      </c>
      <c r="C61" s="22">
        <v>15889.7</v>
      </c>
      <c r="D61" s="20">
        <f t="shared" si="0"/>
        <v>64.648252348578239</v>
      </c>
    </row>
    <row r="62" spans="1:4" ht="15.75">
      <c r="A62" s="18" t="s">
        <v>56</v>
      </c>
      <c r="B62" s="19">
        <v>21082.3</v>
      </c>
      <c r="C62" s="22">
        <v>9770.2999999999993</v>
      </c>
      <c r="D62" s="20">
        <f t="shared" si="0"/>
        <v>46.343615260194568</v>
      </c>
    </row>
    <row r="63" spans="1:4" ht="15.75">
      <c r="A63" s="18" t="s">
        <v>57</v>
      </c>
      <c r="B63" s="19">
        <v>13631.6</v>
      </c>
      <c r="C63" s="22">
        <v>7262</v>
      </c>
      <c r="D63" s="20">
        <f t="shared" si="0"/>
        <v>53.273276798028114</v>
      </c>
    </row>
    <row r="64" spans="1:4" ht="16.5" thickBot="1">
      <c r="A64" s="31" t="s">
        <v>58</v>
      </c>
      <c r="B64" s="32">
        <v>7240.6</v>
      </c>
      <c r="C64" s="38">
        <v>4319.5</v>
      </c>
      <c r="D64" s="34">
        <f t="shared" si="0"/>
        <v>59.656658287987185</v>
      </c>
    </row>
    <row r="65" spans="1:4" ht="16.5" thickBot="1">
      <c r="A65" s="27" t="s">
        <v>30</v>
      </c>
      <c r="B65" s="28">
        <f>B66</f>
        <v>1278</v>
      </c>
      <c r="C65" s="29">
        <f>C66</f>
        <v>475.1</v>
      </c>
      <c r="D65" s="30">
        <f t="shared" si="0"/>
        <v>37.175273865414709</v>
      </c>
    </row>
    <row r="66" spans="1:4" ht="16.5" thickBot="1">
      <c r="A66" s="35" t="s">
        <v>59</v>
      </c>
      <c r="B66" s="1">
        <v>1278</v>
      </c>
      <c r="C66" s="40">
        <v>475.1</v>
      </c>
      <c r="D66" s="37">
        <f t="shared" si="0"/>
        <v>37.175273865414709</v>
      </c>
    </row>
    <row r="67" spans="1:4" ht="28.5" customHeight="1" thickBot="1">
      <c r="A67" s="27" t="s">
        <v>68</v>
      </c>
      <c r="B67" s="41">
        <v>8.3000000000000007</v>
      </c>
      <c r="C67" s="42">
        <v>8.3000000000000007</v>
      </c>
      <c r="D67" s="30">
        <f t="shared" si="0"/>
        <v>100</v>
      </c>
    </row>
    <row r="68" spans="1:4" ht="30" customHeight="1" thickBot="1">
      <c r="A68" s="35" t="s">
        <v>69</v>
      </c>
      <c r="B68" s="1">
        <v>8.3000000000000007</v>
      </c>
      <c r="C68" s="40">
        <v>8.3000000000000007</v>
      </c>
      <c r="D68" s="37">
        <f t="shared" si="0"/>
        <v>100</v>
      </c>
    </row>
    <row r="69" spans="1:4" ht="48" thickBot="1">
      <c r="A69" s="27" t="s">
        <v>60</v>
      </c>
      <c r="B69" s="28">
        <f>B70+B71</f>
        <v>72256.7</v>
      </c>
      <c r="C69" s="29">
        <f>C70+C71</f>
        <v>46996.2</v>
      </c>
      <c r="D69" s="30">
        <f t="shared" si="0"/>
        <v>65.040612150845519</v>
      </c>
    </row>
    <row r="70" spans="1:4" ht="47.25">
      <c r="A70" s="23" t="s">
        <v>61</v>
      </c>
      <c r="B70" s="24">
        <v>44159.5</v>
      </c>
      <c r="C70" s="39">
        <v>27824.2</v>
      </c>
      <c r="D70" s="26">
        <f t="shared" si="0"/>
        <v>63.008412685832042</v>
      </c>
    </row>
    <row r="71" spans="1:4" ht="16.5" thickBot="1">
      <c r="A71" s="31" t="s">
        <v>62</v>
      </c>
      <c r="B71" s="32">
        <v>28097.200000000001</v>
      </c>
      <c r="C71" s="38">
        <v>19172</v>
      </c>
      <c r="D71" s="34">
        <f t="shared" si="0"/>
        <v>68.234557180074887</v>
      </c>
    </row>
    <row r="72" spans="1:4" ht="16.5" thickBot="1">
      <c r="A72" s="27" t="s">
        <v>63</v>
      </c>
      <c r="B72" s="43">
        <f>B25+B33+B35+B39+B44+B49+B54+B57+B59+B65+B69+B67</f>
        <v>769414.5</v>
      </c>
      <c r="C72" s="44">
        <f>C25+C33+C35+C39+C44+C49+C54+C57+C59+C65+C69+C67</f>
        <v>444883.30000000005</v>
      </c>
      <c r="D72" s="30">
        <f t="shared" si="0"/>
        <v>57.821018449743292</v>
      </c>
    </row>
    <row r="73" spans="1:4" ht="15.75">
      <c r="B73" s="1"/>
      <c r="C73" s="2"/>
    </row>
    <row r="74" spans="1:4">
      <c r="B74" s="11"/>
      <c r="C74" s="11"/>
    </row>
  </sheetData>
  <mergeCells count="2">
    <mergeCell ref="A3:D3"/>
    <mergeCell ref="A24:D24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2016-05-05T09:59:24Z</cp:lastPrinted>
  <dcterms:created xsi:type="dcterms:W3CDTF">2015-03-17T06:24:35Z</dcterms:created>
  <dcterms:modified xsi:type="dcterms:W3CDTF">2016-09-20T01:58:25Z</dcterms:modified>
</cp:coreProperties>
</file>