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5135" windowHeight="1224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C42" i="1"/>
  <c r="C69"/>
  <c r="D65"/>
  <c r="D64"/>
  <c r="B69"/>
  <c r="C15"/>
  <c r="B42"/>
  <c r="D43"/>
  <c r="B34"/>
  <c r="D36"/>
  <c r="B15"/>
  <c r="C56"/>
  <c r="C24"/>
  <c r="C32"/>
  <c r="C34"/>
  <c r="C37"/>
  <c r="C46"/>
  <c r="C51"/>
  <c r="C62"/>
  <c r="C66"/>
  <c r="C4"/>
  <c r="B4"/>
  <c r="B37"/>
  <c r="B66"/>
  <c r="B62"/>
  <c r="C54"/>
  <c r="B54"/>
  <c r="D45"/>
  <c r="B32"/>
  <c r="D28"/>
  <c r="B22"/>
  <c r="C22"/>
  <c r="D21"/>
  <c r="D20"/>
  <c r="D19"/>
  <c r="D18"/>
  <c r="D17"/>
  <c r="D16"/>
  <c r="D15"/>
  <c r="D14"/>
  <c r="D13"/>
  <c r="D12"/>
  <c r="D11"/>
  <c r="D10"/>
  <c r="D9"/>
  <c r="D8"/>
  <c r="D6"/>
  <c r="D5"/>
  <c r="D68"/>
  <c r="D67"/>
  <c r="D66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4"/>
  <c r="D30"/>
  <c r="D29"/>
  <c r="D27"/>
  <c r="D26"/>
  <c r="D25"/>
  <c r="D24"/>
  <c r="D42"/>
  <c r="D41"/>
  <c r="D40"/>
  <c r="D39"/>
  <c r="D38"/>
  <c r="D37"/>
  <c r="D35"/>
  <c r="D34"/>
  <c r="D33"/>
  <c r="D32"/>
  <c r="D31"/>
  <c r="D7"/>
  <c r="D4"/>
  <c r="D22"/>
  <c r="D69"/>
</calcChain>
</file>

<file path=xl/sharedStrings.xml><?xml version="1.0" encoding="utf-8"?>
<sst xmlns="http://schemas.openxmlformats.org/spreadsheetml/2006/main" count="75" uniqueCount="75">
  <si>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</si>
  <si>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</si>
  <si>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</si>
  <si>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</si>
  <si>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</si>
  <si>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</si>
  <si>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</si>
  <si>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</si>
  <si>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</si>
  <si>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</si>
  <si>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</si>
  <si>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</si>
  <si>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</si>
  <si>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</si>
  <si>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</si>
  <si>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</si>
  <si>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</si>
  <si>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</si>
  <si>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</si>
  <si>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</si>
  <si>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</si>
  <si>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</si>
  <si>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</si>
  <si>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</si>
  <si>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</si>
  <si>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</si>
  <si>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</si>
  <si>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</si>
  <si>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</si>
  <si>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</si>
  <si>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</si>
  <si>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</si>
  <si>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</si>
  <si>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</si>
  <si>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</si>
  <si>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</si>
  <si>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</si>
  <si>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</si>
  <si>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</si>
  <si>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</si>
  <si>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</si>
  <si>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</si>
  <si>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</si>
  <si>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</si>
  <si>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</si>
  <si>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</si>
  <si>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</si>
  <si>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</si>
  <si>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</si>
  <si>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</si>
  <si>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</si>
  <si>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</si>
  <si>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</si>
  <si>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</si>
  <si>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</si>
  <si>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</si>
  <si>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</si>
  <si>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</si>
  <si>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</si>
  <si>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</si>
  <si>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</si>
  <si>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</si>
  <si>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</si>
  <si>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</si>
  <si>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Судебная система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</si>
  <si>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</si>
  <si>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</si>
  <si>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>Жилищное хозяйство</t>
  </si>
  <si>
    <t>план дох проставлен на 01.05.</t>
  </si>
  <si>
    <t>Сведения по состоянию на 01.05.2016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</si>
  <si>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</si>
  <si>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</si>
  <si>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план расходов  проставлен на 01.05.</t>
  </si>
  <si>
    <t>исп.дох.проставлено на 01.05.</t>
  </si>
  <si>
    <t>исп.расх.проставлено на 01.05.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</si>
</sst>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5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54"/>
      </bottom>
      <diagonal/>
    </border>
    <border>
      <left/>
      <right style="medium">
        <color indexed="8"/>
      </right>
      <top style="medium">
        <color indexed="8"/>
      </top>
      <bottom style="medium">
        <color indexed="54"/>
      </bottom>
      <diagonal/>
    </border>
    <border>
      <left style="medium">
        <color indexed="8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8"/>
      </left>
      <right/>
      <top style="medium">
        <color indexed="54"/>
      </top>
      <bottom style="medium">
        <color indexed="54"/>
      </bottom>
      <diagonal/>
    </border>
    <border>
      <left/>
      <right/>
      <top style="medium">
        <color indexed="54"/>
      </top>
      <bottom style="medium">
        <color indexed="54"/>
      </bottom>
      <diagonal/>
    </border>
    <border>
      <left/>
      <right style="medium">
        <color indexed="8"/>
      </right>
      <top style="medium">
        <color indexed="54"/>
      </top>
      <bottom style="medium">
        <color indexed="54"/>
      </bottom>
      <diagonal/>
    </border>
    <border>
      <left style="medium">
        <color indexed="8"/>
      </left>
      <right/>
      <top style="medium">
        <color indexed="54"/>
      </top>
      <bottom/>
      <diagonal/>
    </border>
    <border>
      <left/>
      <right/>
      <top style="medium">
        <color indexed="54"/>
      </top>
      <bottom/>
      <diagonal/>
    </border>
    <border>
      <left/>
      <right style="medium">
        <color indexed="8"/>
      </right>
      <top style="medium">
        <color indexed="5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49" fontId="2" fillId="0" borderId="1" xfId="0" applyNumberFormat="1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/>
    </xf>
    <xf numFmtId="165" fontId="2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164" fontId="3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vertical="top"/>
    </xf>
    <xf numFmtId="0" fontId="0" fillId="0" borderId="0" xfId="0" applyFill="1"/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wrapText="1"/>
    </xf>
    <xf numFmtId="164" fontId="2" fillId="0" borderId="5" xfId="0" applyNumberFormat="1" applyFont="1" applyFill="1" applyBorder="1" applyAlignment="1">
      <alignment horizontal="center" wrapText="1"/>
    </xf>
    <xf numFmtId="165" fontId="2" fillId="0" borderId="5" xfId="0" applyNumberFormat="1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164" fontId="0" fillId="0" borderId="0" xfId="0" applyNumberFormat="1" applyFill="1"/>
    <xf numFmtId="0" fontId="3" fillId="0" borderId="4" xfId="0" applyFont="1" applyFill="1" applyBorder="1" applyAlignment="1">
      <alignment wrapText="1"/>
    </xf>
    <xf numFmtId="164" fontId="3" fillId="0" borderId="5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/>
    <xf numFmtId="164" fontId="2" fillId="2" borderId="5" xfId="0" applyNumberFormat="1" applyFont="1" applyFill="1" applyBorder="1" applyAlignment="1">
      <alignment horizontal="center" wrapText="1"/>
    </xf>
    <xf numFmtId="164" fontId="3" fillId="2" borderId="5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right" wrapText="1"/>
    </xf>
    <xf numFmtId="0" fontId="3" fillId="0" borderId="6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4F4F4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1"/>
  <sheetViews>
    <sheetView tabSelected="1" topLeftCell="A10" zoomScale="115" zoomScaleNormal="100" workbookViewId="0">
      <selection activeCell="H25" sqref="H25"/>
    </sheetView>
  </sheetViews>
  <sheetFormatPr defaultRowHeight="12.75"/>
  <cols>
    <col min="1" max="1" width="55.140625" style="11" customWidth="1"/>
    <col min="2" max="2" width="12.28515625" style="11" customWidth="1"/>
    <col min="3" max="3" width="12.42578125" style="11" customWidth="1"/>
    <col min="4" max="4" width="10.7109375" style="11" bestFit="1" customWidth="1"/>
    <col min="5" max="5" width="14.28515625" style="11" customWidth="1"/>
    <col min="6" max="16384" width="9.140625" style="11"/>
  </cols>
  <sheetData>
    <row r="1" spans="1:5" ht="15.75" thickBot="1">
      <c r="A1" s="10" t="s">
        <v>69</v>
      </c>
    </row>
    <row r="2" spans="1:5" ht="48" thickBot="1">
      <c r="A2" s="12" t="s">
        <v>0</v>
      </c>
      <c r="B2" s="13" t="s">
        <v>31</v>
      </c>
      <c r="C2" s="13" t="s">
        <v>32</v>
      </c>
      <c r="D2" s="13" t="s">
        <v>1</v>
      </c>
    </row>
    <row r="3" spans="1:5" ht="16.5" thickBot="1">
      <c r="A3" s="25" t="s">
        <v>2</v>
      </c>
      <c r="B3" s="26"/>
      <c r="C3" s="26"/>
      <c r="D3" s="27"/>
    </row>
    <row r="4" spans="1:5" ht="16.5" thickBot="1">
      <c r="A4" s="14" t="s">
        <v>3</v>
      </c>
      <c r="B4" s="15">
        <f>B5+B6+B7+B8+B9+B10+B11+B12+B13+B14</f>
        <v>55646.400000000001</v>
      </c>
      <c r="C4" s="15">
        <f>C5+C6+C7+C8+C9+C10+C11+C12+C13+C14</f>
        <v>17468.699999999997</v>
      </c>
      <c r="D4" s="16">
        <f>C4/B4*100</f>
        <v>31.39232726645389</v>
      </c>
    </row>
    <row r="5" spans="1:5" ht="16.5" thickBot="1">
      <c r="A5" s="14" t="s">
        <v>4</v>
      </c>
      <c r="B5" s="15">
        <v>28904.400000000001</v>
      </c>
      <c r="C5" s="15">
        <v>7457.6</v>
      </c>
      <c r="D5" s="16">
        <f>C5/B5*100</f>
        <v>25.800916123496769</v>
      </c>
    </row>
    <row r="6" spans="1:5" ht="32.25" thickBot="1">
      <c r="A6" s="14" t="s">
        <v>5</v>
      </c>
      <c r="B6" s="15">
        <v>346</v>
      </c>
      <c r="C6" s="15">
        <v>99.4</v>
      </c>
      <c r="D6" s="16">
        <f>C6/B6*100</f>
        <v>28.728323699421964</v>
      </c>
    </row>
    <row r="7" spans="1:5" ht="16.5" thickBot="1">
      <c r="A7" s="14" t="s">
        <v>6</v>
      </c>
      <c r="B7" s="15">
        <v>6978</v>
      </c>
      <c r="C7" s="15">
        <v>3570.3</v>
      </c>
      <c r="D7" s="16">
        <f t="shared" ref="D7:D69" si="0">C7/B7*100</f>
        <v>51.165090283748924</v>
      </c>
    </row>
    <row r="8" spans="1:5" ht="16.5" thickBot="1">
      <c r="A8" s="14" t="s">
        <v>7</v>
      </c>
      <c r="B8" s="15">
        <v>2300</v>
      </c>
      <c r="C8" s="15">
        <v>652.6</v>
      </c>
      <c r="D8" s="16">
        <f t="shared" si="0"/>
        <v>28.373913043478261</v>
      </c>
    </row>
    <row r="9" spans="1:5" ht="32.25" thickBot="1">
      <c r="A9" s="14" t="s">
        <v>8</v>
      </c>
      <c r="B9" s="15">
        <v>9630</v>
      </c>
      <c r="C9" s="15">
        <v>2146.6999999999998</v>
      </c>
      <c r="D9" s="16">
        <f t="shared" si="0"/>
        <v>22.291796469366563</v>
      </c>
    </row>
    <row r="10" spans="1:5" ht="16.5" thickBot="1">
      <c r="A10" s="14" t="s">
        <v>9</v>
      </c>
      <c r="B10" s="15">
        <v>40</v>
      </c>
      <c r="C10" s="15">
        <v>77.400000000000006</v>
      </c>
      <c r="D10" s="16">
        <f t="shared" si="0"/>
        <v>193.5</v>
      </c>
    </row>
    <row r="11" spans="1:5" ht="32.25" thickBot="1">
      <c r="A11" s="14" t="s">
        <v>10</v>
      </c>
      <c r="B11" s="15">
        <v>6085</v>
      </c>
      <c r="C11" s="17">
        <v>1821.7</v>
      </c>
      <c r="D11" s="16">
        <f t="shared" si="0"/>
        <v>29.937551355792934</v>
      </c>
    </row>
    <row r="12" spans="1:5" ht="32.25" thickBot="1">
      <c r="A12" s="14" t="s">
        <v>11</v>
      </c>
      <c r="B12" s="15">
        <v>763</v>
      </c>
      <c r="C12" s="16">
        <v>957.4</v>
      </c>
      <c r="D12" s="16">
        <f t="shared" si="0"/>
        <v>125.47837483617299</v>
      </c>
    </row>
    <row r="13" spans="1:5" ht="16.5" thickBot="1">
      <c r="A13" s="14" t="s">
        <v>13</v>
      </c>
      <c r="B13" s="15">
        <v>500</v>
      </c>
      <c r="C13" s="16">
        <v>390.5</v>
      </c>
      <c r="D13" s="16">
        <f t="shared" si="0"/>
        <v>78.100000000000009</v>
      </c>
    </row>
    <row r="14" spans="1:5" ht="16.5" thickBot="1">
      <c r="A14" s="14" t="s">
        <v>12</v>
      </c>
      <c r="B14" s="15">
        <v>100</v>
      </c>
      <c r="C14" s="17">
        <v>295.10000000000002</v>
      </c>
      <c r="D14" s="16">
        <f t="shared" si="0"/>
        <v>295.10000000000002</v>
      </c>
    </row>
    <row r="15" spans="1:5" ht="16.5" thickBot="1">
      <c r="A15" s="14" t="s">
        <v>14</v>
      </c>
      <c r="B15" s="22">
        <f>B16+B17+B18+B19+B20+B21</f>
        <v>670559.10000000009</v>
      </c>
      <c r="C15" s="15">
        <f>C16+C17+C18+C19+C20+C21</f>
        <v>188420.69999999998</v>
      </c>
      <c r="D15" s="16">
        <f t="shared" si="0"/>
        <v>28.099044513749789</v>
      </c>
    </row>
    <row r="16" spans="1:5" ht="32.25" thickBot="1">
      <c r="A16" s="14" t="s">
        <v>15</v>
      </c>
      <c r="B16" s="22">
        <v>263748</v>
      </c>
      <c r="C16" s="15">
        <v>85649.5</v>
      </c>
      <c r="D16" s="16">
        <f t="shared" si="0"/>
        <v>32.473990324097244</v>
      </c>
      <c r="E16" s="18"/>
    </row>
    <row r="17" spans="1:8" ht="48" thickBot="1">
      <c r="A17" s="14" t="s">
        <v>16</v>
      </c>
      <c r="B17" s="22">
        <v>20986.400000000001</v>
      </c>
      <c r="C17" s="17">
        <v>1136.5</v>
      </c>
      <c r="D17" s="16">
        <f t="shared" si="0"/>
        <v>5.4154118857927038</v>
      </c>
    </row>
    <row r="18" spans="1:8" ht="32.25" thickBot="1">
      <c r="A18" s="14" t="s">
        <v>17</v>
      </c>
      <c r="B18" s="22">
        <v>385691</v>
      </c>
      <c r="C18" s="15">
        <v>102345.8</v>
      </c>
      <c r="D18" s="16">
        <f t="shared" si="0"/>
        <v>26.535698266228664</v>
      </c>
    </row>
    <row r="19" spans="1:8" ht="16.5" thickBot="1">
      <c r="A19" s="14" t="s">
        <v>18</v>
      </c>
      <c r="B19" s="22">
        <v>2080.8000000000002</v>
      </c>
      <c r="C19" s="17">
        <v>1236</v>
      </c>
      <c r="D19" s="16">
        <f t="shared" si="0"/>
        <v>59.400230680507491</v>
      </c>
    </row>
    <row r="20" spans="1:8" ht="63.75" thickBot="1">
      <c r="A20" s="14" t="s">
        <v>19</v>
      </c>
      <c r="B20" s="22">
        <v>1453</v>
      </c>
      <c r="C20" s="17">
        <v>1453</v>
      </c>
      <c r="D20" s="16">
        <f t="shared" si="0"/>
        <v>100</v>
      </c>
    </row>
    <row r="21" spans="1:8" ht="48" thickBot="1">
      <c r="A21" s="14" t="s">
        <v>20</v>
      </c>
      <c r="B21" s="22">
        <v>-3400.1</v>
      </c>
      <c r="C21" s="15">
        <v>-3400.1</v>
      </c>
      <c r="D21" s="16">
        <f t="shared" si="0"/>
        <v>100</v>
      </c>
    </row>
    <row r="22" spans="1:8" ht="16.5" thickBot="1">
      <c r="A22" s="19" t="s">
        <v>21</v>
      </c>
      <c r="B22" s="23">
        <f>B4+B15</f>
        <v>726205.50000000012</v>
      </c>
      <c r="C22" s="20">
        <f>C4+C15</f>
        <v>205889.39999999997</v>
      </c>
      <c r="D22" s="16">
        <f t="shared" si="0"/>
        <v>28.351396402258029</v>
      </c>
    </row>
    <row r="23" spans="1:8" ht="15.75">
      <c r="A23" s="28"/>
      <c r="B23" s="29"/>
      <c r="C23" s="29"/>
      <c r="D23" s="30"/>
      <c r="E23" s="11" t="s">
        <v>68</v>
      </c>
      <c r="H23" s="11" t="s">
        <v>73</v>
      </c>
    </row>
    <row r="24" spans="1:8" ht="15.75">
      <c r="A24" s="2" t="s">
        <v>33</v>
      </c>
      <c r="B24" s="8">
        <v>39439.4</v>
      </c>
      <c r="C24" s="8">
        <f>C25+C26+C27+C29+C30+C31+C28</f>
        <v>12427.1</v>
      </c>
      <c r="D24" s="3">
        <f t="shared" si="0"/>
        <v>31.509353590571866</v>
      </c>
      <c r="E24" s="11" t="s">
        <v>72</v>
      </c>
      <c r="H24" s="11" t="s">
        <v>74</v>
      </c>
    </row>
    <row r="25" spans="1:8" ht="47.25">
      <c r="A25" s="1" t="s">
        <v>34</v>
      </c>
      <c r="B25" s="4">
        <v>996.2</v>
      </c>
      <c r="C25" s="4">
        <v>299.60000000000002</v>
      </c>
      <c r="D25" s="3">
        <f t="shared" si="0"/>
        <v>30.074282272636015</v>
      </c>
    </row>
    <row r="26" spans="1:8" ht="63">
      <c r="A26" s="1" t="s">
        <v>35</v>
      </c>
      <c r="B26" s="4">
        <v>2194.1</v>
      </c>
      <c r="C26" s="4">
        <v>155</v>
      </c>
      <c r="D26" s="3">
        <f t="shared" si="0"/>
        <v>7.0643999817692915</v>
      </c>
    </row>
    <row r="27" spans="1:8" ht="63">
      <c r="A27" s="1" t="s">
        <v>36</v>
      </c>
      <c r="B27" s="4">
        <v>16152.6</v>
      </c>
      <c r="C27" s="4">
        <v>4831.8999999999996</v>
      </c>
      <c r="D27" s="3">
        <f t="shared" si="0"/>
        <v>29.914069561556651</v>
      </c>
    </row>
    <row r="28" spans="1:8" ht="15.75">
      <c r="A28" s="1" t="s">
        <v>64</v>
      </c>
      <c r="B28" s="4">
        <v>1.2</v>
      </c>
      <c r="C28" s="4">
        <v>0</v>
      </c>
      <c r="D28" s="3">
        <f t="shared" si="0"/>
        <v>0</v>
      </c>
    </row>
    <row r="29" spans="1:8" ht="47.25">
      <c r="A29" s="1" t="s">
        <v>37</v>
      </c>
      <c r="B29" s="4">
        <v>6917</v>
      </c>
      <c r="C29" s="4">
        <v>2105.3000000000002</v>
      </c>
      <c r="D29" s="3">
        <f t="shared" si="0"/>
        <v>30.43660546479688</v>
      </c>
    </row>
    <row r="30" spans="1:8" ht="15.75">
      <c r="A30" s="1" t="s">
        <v>38</v>
      </c>
      <c r="B30" s="4">
        <v>1000</v>
      </c>
      <c r="C30" s="4">
        <v>0</v>
      </c>
      <c r="D30" s="3">
        <f t="shared" si="0"/>
        <v>0</v>
      </c>
    </row>
    <row r="31" spans="1:8" ht="15.75">
      <c r="A31" s="1" t="s">
        <v>39</v>
      </c>
      <c r="B31" s="4">
        <v>12178.3</v>
      </c>
      <c r="C31" s="4">
        <v>5035.3</v>
      </c>
      <c r="D31" s="3">
        <f t="shared" si="0"/>
        <v>41.346493352931034</v>
      </c>
    </row>
    <row r="32" spans="1:8" ht="15.75">
      <c r="A32" s="2" t="s">
        <v>22</v>
      </c>
      <c r="B32" s="8">
        <f>B33</f>
        <v>1042.7</v>
      </c>
      <c r="C32" s="8">
        <f>C33</f>
        <v>347.2</v>
      </c>
      <c r="D32" s="3">
        <f t="shared" si="0"/>
        <v>33.298168217128605</v>
      </c>
    </row>
    <row r="33" spans="1:4" ht="15.75">
      <c r="A33" s="1" t="s">
        <v>40</v>
      </c>
      <c r="B33" s="4">
        <v>1042.7</v>
      </c>
      <c r="C33" s="4">
        <v>347.2</v>
      </c>
      <c r="D33" s="3">
        <f t="shared" si="0"/>
        <v>33.298168217128605</v>
      </c>
    </row>
    <row r="34" spans="1:4" ht="31.5">
      <c r="A34" s="2" t="s">
        <v>23</v>
      </c>
      <c r="B34" s="8">
        <f>B35+B36</f>
        <v>1537.3</v>
      </c>
      <c r="C34" s="8">
        <f>C35</f>
        <v>390.7</v>
      </c>
      <c r="D34" s="3">
        <f t="shared" si="0"/>
        <v>25.414688089507575</v>
      </c>
    </row>
    <row r="35" spans="1:4" ht="47.25">
      <c r="A35" s="1" t="s">
        <v>41</v>
      </c>
      <c r="B35" s="4">
        <v>1437.3</v>
      </c>
      <c r="C35" s="4">
        <v>390.7</v>
      </c>
      <c r="D35" s="3">
        <f t="shared" si="0"/>
        <v>27.182912405204203</v>
      </c>
    </row>
    <row r="36" spans="1:4" ht="33" customHeight="1">
      <c r="A36" s="1" t="s">
        <v>66</v>
      </c>
      <c r="B36" s="4">
        <v>100</v>
      </c>
      <c r="C36" s="4">
        <v>0</v>
      </c>
      <c r="D36" s="3">
        <f t="shared" si="0"/>
        <v>0</v>
      </c>
    </row>
    <row r="37" spans="1:4" ht="15.75">
      <c r="A37" s="2" t="s">
        <v>24</v>
      </c>
      <c r="B37" s="8">
        <f>B38+B39+B40+B41</f>
        <v>42321.3</v>
      </c>
      <c r="C37" s="8">
        <f>C38+C39+C40+C41</f>
        <v>7984.3</v>
      </c>
      <c r="D37" s="3">
        <f t="shared" si="0"/>
        <v>18.865913854253058</v>
      </c>
    </row>
    <row r="38" spans="1:4" ht="15.75">
      <c r="A38" s="1" t="s">
        <v>42</v>
      </c>
      <c r="B38" s="4">
        <v>3880.5</v>
      </c>
      <c r="C38" s="4">
        <v>900.5</v>
      </c>
      <c r="D38" s="3">
        <f t="shared" si="0"/>
        <v>23.205772452003607</v>
      </c>
    </row>
    <row r="39" spans="1:4" ht="15.75">
      <c r="A39" s="1" t="s">
        <v>43</v>
      </c>
      <c r="B39" s="4">
        <v>17905.400000000001</v>
      </c>
      <c r="C39" s="4">
        <v>5067.3</v>
      </c>
      <c r="D39" s="3">
        <f t="shared" si="0"/>
        <v>28.30040099634747</v>
      </c>
    </row>
    <row r="40" spans="1:4" ht="15.75">
      <c r="A40" s="1" t="s">
        <v>44</v>
      </c>
      <c r="B40" s="4">
        <v>18301.900000000001</v>
      </c>
      <c r="C40" s="4">
        <v>770</v>
      </c>
      <c r="D40" s="3">
        <f t="shared" si="0"/>
        <v>4.2072134587119363</v>
      </c>
    </row>
    <row r="41" spans="1:4" ht="15.75">
      <c r="A41" s="1" t="s">
        <v>45</v>
      </c>
      <c r="B41" s="4">
        <v>2233.5</v>
      </c>
      <c r="C41" s="4">
        <v>1246.5</v>
      </c>
      <c r="D41" s="3">
        <f t="shared" si="0"/>
        <v>55.80926796507724</v>
      </c>
    </row>
    <row r="42" spans="1:4" ht="15.75">
      <c r="A42" s="2" t="s">
        <v>25</v>
      </c>
      <c r="B42" s="8">
        <f>B44+B45+B43</f>
        <v>8023.4999999999991</v>
      </c>
      <c r="C42" s="8">
        <f>C44+C45</f>
        <v>1996.3</v>
      </c>
      <c r="D42" s="3">
        <f t="shared" si="0"/>
        <v>24.880663052283918</v>
      </c>
    </row>
    <row r="43" spans="1:4" ht="15.75">
      <c r="A43" s="1" t="s">
        <v>67</v>
      </c>
      <c r="B43" s="9">
        <v>0.7</v>
      </c>
      <c r="C43" s="8">
        <v>0</v>
      </c>
      <c r="D43" s="3">
        <f t="shared" si="0"/>
        <v>0</v>
      </c>
    </row>
    <row r="44" spans="1:4" ht="15.75">
      <c r="A44" s="1" t="s">
        <v>46</v>
      </c>
      <c r="B44" s="4">
        <v>7859.4</v>
      </c>
      <c r="C44" s="5">
        <v>1996.3</v>
      </c>
      <c r="D44" s="3">
        <f t="shared" si="0"/>
        <v>25.40015777285798</v>
      </c>
    </row>
    <row r="45" spans="1:4" ht="31.5">
      <c r="A45" s="1" t="s">
        <v>65</v>
      </c>
      <c r="B45" s="4">
        <v>163.4</v>
      </c>
      <c r="C45" s="5">
        <v>0</v>
      </c>
      <c r="D45" s="3">
        <f t="shared" si="0"/>
        <v>0</v>
      </c>
    </row>
    <row r="46" spans="1:4" ht="15.75">
      <c r="A46" s="2" t="s">
        <v>26</v>
      </c>
      <c r="B46" s="8">
        <v>445974.6</v>
      </c>
      <c r="C46" s="8">
        <f>C47+C48+C49+C50</f>
        <v>119788.00000000001</v>
      </c>
      <c r="D46" s="3">
        <f t="shared" si="0"/>
        <v>26.859825649263435</v>
      </c>
    </row>
    <row r="47" spans="1:4" ht="15.75">
      <c r="A47" s="1" t="s">
        <v>47</v>
      </c>
      <c r="B47" s="4">
        <v>78563.899999999994</v>
      </c>
      <c r="C47" s="5">
        <v>19059.900000000001</v>
      </c>
      <c r="D47" s="3">
        <f t="shared" si="0"/>
        <v>24.260379130873091</v>
      </c>
    </row>
    <row r="48" spans="1:4" ht="15.75">
      <c r="A48" s="1" t="s">
        <v>48</v>
      </c>
      <c r="B48" s="4">
        <v>344506.8</v>
      </c>
      <c r="C48" s="5">
        <v>94455.2</v>
      </c>
      <c r="D48" s="3">
        <f t="shared" si="0"/>
        <v>27.41751396489126</v>
      </c>
    </row>
    <row r="49" spans="1:4" ht="15.75">
      <c r="A49" s="1" t="s">
        <v>49</v>
      </c>
      <c r="B49" s="4">
        <v>3778.4</v>
      </c>
      <c r="C49" s="5">
        <v>1178.5999999999999</v>
      </c>
      <c r="D49" s="3">
        <f t="shared" si="0"/>
        <v>31.193097607452884</v>
      </c>
    </row>
    <row r="50" spans="1:4" ht="15.75">
      <c r="A50" s="1" t="s">
        <v>50</v>
      </c>
      <c r="B50" s="4">
        <v>19125.400000000001</v>
      </c>
      <c r="C50" s="5">
        <v>5094.3</v>
      </c>
      <c r="D50" s="3">
        <f t="shared" si="0"/>
        <v>26.636305645894986</v>
      </c>
    </row>
    <row r="51" spans="1:4" ht="15.75">
      <c r="A51" s="2" t="s">
        <v>27</v>
      </c>
      <c r="B51" s="8">
        <v>56536.5</v>
      </c>
      <c r="C51" s="8">
        <f>C52+C53</f>
        <v>16332.4</v>
      </c>
      <c r="D51" s="3">
        <f t="shared" si="0"/>
        <v>28.888240340311128</v>
      </c>
    </row>
    <row r="52" spans="1:4" ht="15.75">
      <c r="A52" s="1" t="s">
        <v>51</v>
      </c>
      <c r="B52" s="4">
        <v>55360.800000000003</v>
      </c>
      <c r="C52" s="5">
        <v>16049.8</v>
      </c>
      <c r="D52" s="3">
        <f t="shared" si="0"/>
        <v>28.991271802430596</v>
      </c>
    </row>
    <row r="53" spans="1:4" ht="15.75">
      <c r="A53" s="1" t="s">
        <v>52</v>
      </c>
      <c r="B53" s="4">
        <v>1175.8</v>
      </c>
      <c r="C53" s="5">
        <v>282.60000000000002</v>
      </c>
      <c r="D53" s="3">
        <f t="shared" si="0"/>
        <v>24.034699778873961</v>
      </c>
    </row>
    <row r="54" spans="1:4" ht="15.75">
      <c r="A54" s="2" t="s">
        <v>28</v>
      </c>
      <c r="B54" s="8">
        <f>B55</f>
        <v>60</v>
      </c>
      <c r="C54" s="8">
        <f>C55</f>
        <v>0</v>
      </c>
      <c r="D54" s="3">
        <f t="shared" si="0"/>
        <v>0</v>
      </c>
    </row>
    <row r="55" spans="1:4" ht="15.75">
      <c r="A55" s="1" t="s">
        <v>53</v>
      </c>
      <c r="B55" s="4">
        <v>60</v>
      </c>
      <c r="C55" s="5">
        <v>0</v>
      </c>
      <c r="D55" s="3">
        <f t="shared" si="0"/>
        <v>0</v>
      </c>
    </row>
    <row r="56" spans="1:4" ht="15.75">
      <c r="A56" s="2" t="s">
        <v>29</v>
      </c>
      <c r="B56" s="8">
        <v>69351.8</v>
      </c>
      <c r="C56" s="8">
        <f>C57+C58+C59+C60+C61</f>
        <v>14299.7</v>
      </c>
      <c r="D56" s="3">
        <f t="shared" si="0"/>
        <v>20.619075496238022</v>
      </c>
    </row>
    <row r="57" spans="1:4" ht="15.75">
      <c r="A57" s="1" t="s">
        <v>54</v>
      </c>
      <c r="B57" s="4">
        <v>700</v>
      </c>
      <c r="C57" s="5">
        <v>147.69999999999999</v>
      </c>
      <c r="D57" s="3">
        <f t="shared" si="0"/>
        <v>21.099999999999998</v>
      </c>
    </row>
    <row r="58" spans="1:4" ht="15.75">
      <c r="A58" s="1" t="s">
        <v>55</v>
      </c>
      <c r="B58" s="4">
        <v>24578.7</v>
      </c>
      <c r="C58" s="5">
        <v>6830.1</v>
      </c>
      <c r="D58" s="3">
        <f t="shared" si="0"/>
        <v>27.788695089650794</v>
      </c>
    </row>
    <row r="59" spans="1:4" ht="15.75">
      <c r="A59" s="1" t="s">
        <v>56</v>
      </c>
      <c r="B59" s="4">
        <v>23200.9</v>
      </c>
      <c r="C59" s="5">
        <v>5118.6000000000004</v>
      </c>
      <c r="D59" s="3">
        <f t="shared" si="0"/>
        <v>22.062075178118089</v>
      </c>
    </row>
    <row r="60" spans="1:4" ht="15.75">
      <c r="A60" s="1" t="s">
        <v>57</v>
      </c>
      <c r="B60" s="4">
        <v>13631.6</v>
      </c>
      <c r="C60" s="5">
        <v>299.89999999999998</v>
      </c>
      <c r="D60" s="3">
        <f t="shared" si="0"/>
        <v>2.2000352123008304</v>
      </c>
    </row>
    <row r="61" spans="1:4" ht="15.75">
      <c r="A61" s="1" t="s">
        <v>58</v>
      </c>
      <c r="B61" s="4">
        <v>7240.6</v>
      </c>
      <c r="C61" s="5">
        <v>1903.4</v>
      </c>
      <c r="D61" s="3">
        <f t="shared" si="0"/>
        <v>26.287876695301492</v>
      </c>
    </row>
    <row r="62" spans="1:4" ht="15.75">
      <c r="A62" s="2" t="s">
        <v>30</v>
      </c>
      <c r="B62" s="8">
        <f>B63</f>
        <v>778</v>
      </c>
      <c r="C62" s="8">
        <f>C63</f>
        <v>87.7</v>
      </c>
      <c r="D62" s="3">
        <f t="shared" si="0"/>
        <v>11.272493573264782</v>
      </c>
    </row>
    <row r="63" spans="1:4" ht="15.75">
      <c r="A63" s="1" t="s">
        <v>59</v>
      </c>
      <c r="B63" s="4">
        <v>778</v>
      </c>
      <c r="C63" s="5">
        <v>87.7</v>
      </c>
      <c r="D63" s="3">
        <f t="shared" si="0"/>
        <v>11.272493573264782</v>
      </c>
    </row>
    <row r="64" spans="1:4" ht="28.5" customHeight="1">
      <c r="A64" s="1" t="s">
        <v>70</v>
      </c>
      <c r="B64" s="24">
        <v>8.3000000000000007</v>
      </c>
      <c r="C64" s="24">
        <v>8.3000000000000007</v>
      </c>
      <c r="D64" s="3">
        <f t="shared" si="0"/>
        <v>100</v>
      </c>
    </row>
    <row r="65" spans="1:4" ht="30" customHeight="1">
      <c r="A65" s="1" t="s">
        <v>71</v>
      </c>
      <c r="B65" s="4">
        <v>8.3000000000000007</v>
      </c>
      <c r="C65" s="5">
        <v>8.3000000000000007</v>
      </c>
      <c r="D65" s="3">
        <f t="shared" si="0"/>
        <v>100</v>
      </c>
    </row>
    <row r="66" spans="1:4" ht="47.25">
      <c r="A66" s="2" t="s">
        <v>60</v>
      </c>
      <c r="B66" s="8">
        <f>B67+B68</f>
        <v>67763.199999999997</v>
      </c>
      <c r="C66" s="8">
        <f>C67+C68</f>
        <v>22899.599999999999</v>
      </c>
      <c r="D66" s="3">
        <f t="shared" si="0"/>
        <v>33.793563468077068</v>
      </c>
    </row>
    <row r="67" spans="1:4" ht="47.25">
      <c r="A67" s="1" t="s">
        <v>61</v>
      </c>
      <c r="B67" s="4">
        <v>44159.5</v>
      </c>
      <c r="C67" s="5">
        <v>14073.7</v>
      </c>
      <c r="D67" s="3">
        <f t="shared" si="0"/>
        <v>31.870152515313809</v>
      </c>
    </row>
    <row r="68" spans="1:4" ht="15.75">
      <c r="A68" s="1" t="s">
        <v>62</v>
      </c>
      <c r="B68" s="4">
        <v>23603.7</v>
      </c>
      <c r="C68" s="5">
        <v>8825.9</v>
      </c>
      <c r="D68" s="3">
        <f t="shared" si="0"/>
        <v>37.392019047861133</v>
      </c>
    </row>
    <row r="69" spans="1:4" ht="15.75">
      <c r="A69" s="2" t="s">
        <v>63</v>
      </c>
      <c r="B69" s="21">
        <f>B24+B32+B34+B37+B42+B46+B51+B54+B56+B62+B66+B64</f>
        <v>732836.60000000009</v>
      </c>
      <c r="C69" s="21">
        <f>C24+C32+C34+C37+C42+C46+C51+C54+C56+C62+C66+C64</f>
        <v>196561.30000000002</v>
      </c>
      <c r="D69" s="3">
        <f t="shared" si="0"/>
        <v>26.821981871538618</v>
      </c>
    </row>
    <row r="70" spans="1:4" ht="15.75">
      <c r="B70" s="6"/>
      <c r="C70" s="7"/>
    </row>
    <row r="71" spans="1:4">
      <c r="B71" s="18"/>
      <c r="C71" s="18"/>
    </row>
  </sheetData>
  <mergeCells count="2">
    <mergeCell ref="A3:D3"/>
    <mergeCell ref="A23:D23"/>
  </mergeCells>
  <phoneticPr fontId="4" type="noConversion"/>
  <pageMargins left="0.75" right="0.75" top="1" bottom="1" header="0.5" footer="0.5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2016-05-05T09:59:24Z</cp:lastPrinted>
  <dcterms:created xsi:type="dcterms:W3CDTF">2015-03-17T06:24:35Z</dcterms:created>
  <dcterms:modified xsi:type="dcterms:W3CDTF">2016-05-16T03:40:06Z</dcterms:modified>
</cp:coreProperties>
</file>