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9035" windowHeight="12015"/>
  </bookViews>
  <sheets>
    <sheet name="Пр 4 Доходы" sheetId="1" r:id="rId1"/>
  </sheets>
  <definedNames>
    <definedName name="_xlnm.Print_Area" localSheetId="0">'Пр 4 Доходы'!$A$1:$N$238</definedName>
  </definedNames>
  <calcPr calcId="114210"/>
</workbook>
</file>

<file path=xl/calcChain.xml><?xml version="1.0" encoding="utf-8"?>
<calcChain xmlns="http://schemas.openxmlformats.org/spreadsheetml/2006/main">
  <c r="A15" i="1"/>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M236"/>
  <c r="L236"/>
  <c r="K236"/>
  <c r="M234"/>
  <c r="L234"/>
  <c r="K234"/>
  <c r="M231"/>
  <c r="L231"/>
  <c r="K231"/>
  <c r="M230"/>
  <c r="M228"/>
  <c r="M227"/>
  <c r="M226"/>
  <c r="L230"/>
  <c r="K230"/>
  <c r="K228"/>
  <c r="K227"/>
  <c r="K226"/>
  <c r="L228"/>
  <c r="L227"/>
  <c r="L226"/>
  <c r="M224"/>
  <c r="L224"/>
  <c r="K224"/>
  <c r="K222"/>
  <c r="M221"/>
  <c r="L221"/>
  <c r="K221"/>
  <c r="M219"/>
  <c r="L219"/>
  <c r="K219"/>
  <c r="M218"/>
  <c r="M216"/>
  <c r="M215"/>
  <c r="M214"/>
  <c r="L218"/>
  <c r="K218"/>
  <c r="K216"/>
  <c r="K215"/>
  <c r="K214"/>
  <c r="L216"/>
  <c r="L215"/>
  <c r="L214"/>
  <c r="M211"/>
  <c r="L211"/>
  <c r="K211"/>
  <c r="K210"/>
  <c r="K209"/>
  <c r="M207"/>
  <c r="L207"/>
  <c r="K207"/>
  <c r="M205"/>
  <c r="L205"/>
  <c r="K205"/>
  <c r="M204"/>
  <c r="L204"/>
  <c r="K204"/>
  <c r="M200"/>
  <c r="L200"/>
  <c r="K200"/>
  <c r="M195"/>
  <c r="L195"/>
  <c r="K195"/>
  <c r="M194"/>
  <c r="L194"/>
  <c r="K194"/>
  <c r="M191"/>
  <c r="L191"/>
  <c r="K191"/>
  <c r="M190"/>
  <c r="L190"/>
  <c r="K190"/>
  <c r="M186"/>
  <c r="L186"/>
  <c r="K186"/>
  <c r="M183"/>
  <c r="L183"/>
  <c r="K183"/>
  <c r="K182"/>
  <c r="M178"/>
  <c r="L178"/>
  <c r="K178"/>
  <c r="M177"/>
  <c r="L177"/>
  <c r="K177"/>
  <c r="M174"/>
  <c r="L174"/>
  <c r="K174"/>
  <c r="M173"/>
  <c r="L173"/>
  <c r="K173"/>
  <c r="M171"/>
  <c r="L171"/>
  <c r="K171"/>
  <c r="M149"/>
  <c r="L149"/>
  <c r="K149"/>
  <c r="M146"/>
  <c r="L146"/>
  <c r="K146"/>
  <c r="M142"/>
  <c r="L142"/>
  <c r="K142"/>
  <c r="M136"/>
  <c r="L136"/>
  <c r="L132"/>
  <c r="L126"/>
  <c r="L125"/>
  <c r="L111"/>
  <c r="L113"/>
  <c r="L115"/>
  <c r="L117"/>
  <c r="L121"/>
  <c r="L123"/>
  <c r="L110"/>
  <c r="K136"/>
  <c r="M132"/>
  <c r="K132"/>
  <c r="V126"/>
  <c r="U126"/>
  <c r="T126"/>
  <c r="S126"/>
  <c r="R126"/>
  <c r="Q126"/>
  <c r="P126"/>
  <c r="O126"/>
  <c r="N126"/>
  <c r="M126"/>
  <c r="K126"/>
  <c r="M125"/>
  <c r="K125"/>
  <c r="M123"/>
  <c r="K123"/>
  <c r="M121"/>
  <c r="K121"/>
  <c r="M119"/>
  <c r="L119"/>
  <c r="K119"/>
  <c r="M117"/>
  <c r="K117"/>
  <c r="M115"/>
  <c r="K115"/>
  <c r="M113"/>
  <c r="M111"/>
  <c r="M110"/>
  <c r="K113"/>
  <c r="K111"/>
  <c r="K110"/>
  <c r="M97"/>
  <c r="L97"/>
  <c r="L96"/>
  <c r="L95"/>
  <c r="L93"/>
  <c r="L92"/>
  <c r="L91"/>
  <c r="L90"/>
  <c r="L89"/>
  <c r="K97"/>
  <c r="M96"/>
  <c r="M95"/>
  <c r="M93"/>
  <c r="M92"/>
  <c r="M91"/>
  <c r="M90"/>
  <c r="K96"/>
  <c r="K95"/>
  <c r="K93"/>
  <c r="K92"/>
  <c r="K91"/>
  <c r="K90"/>
  <c r="K89"/>
  <c r="M87"/>
  <c r="L87"/>
  <c r="K87"/>
  <c r="M86"/>
  <c r="L86"/>
  <c r="K86"/>
  <c r="M76"/>
  <c r="L76"/>
  <c r="K76"/>
  <c r="M73"/>
  <c r="L73"/>
  <c r="K73"/>
  <c r="M68"/>
  <c r="L68"/>
  <c r="K68"/>
  <c r="M66"/>
  <c r="M61"/>
  <c r="M64"/>
  <c r="M60"/>
  <c r="M17"/>
  <c r="M16"/>
  <c r="M19"/>
  <c r="M15"/>
  <c r="M24"/>
  <c r="M23"/>
  <c r="M34"/>
  <c r="M29"/>
  <c r="M37"/>
  <c r="M36"/>
  <c r="M40"/>
  <c r="M39"/>
  <c r="M44"/>
  <c r="M50"/>
  <c r="M52"/>
  <c r="M49"/>
  <c r="M55"/>
  <c r="M58"/>
  <c r="M54"/>
  <c r="M14"/>
  <c r="L66"/>
  <c r="K66"/>
  <c r="K61"/>
  <c r="K64"/>
  <c r="K60"/>
  <c r="K17"/>
  <c r="K16"/>
  <c r="K19"/>
  <c r="K15"/>
  <c r="K24"/>
  <c r="K23"/>
  <c r="K34"/>
  <c r="K29"/>
  <c r="K37"/>
  <c r="K36"/>
  <c r="K40"/>
  <c r="K39"/>
  <c r="K44"/>
  <c r="K50"/>
  <c r="K52"/>
  <c r="K49"/>
  <c r="K55"/>
  <c r="K58"/>
  <c r="K54"/>
  <c r="K14"/>
  <c r="K238"/>
  <c r="L64"/>
  <c r="L61"/>
  <c r="L60"/>
  <c r="L58"/>
  <c r="L55"/>
  <c r="L54"/>
  <c r="L52"/>
  <c r="L50"/>
  <c r="L49"/>
  <c r="L44"/>
  <c r="M42"/>
  <c r="L42"/>
  <c r="K42"/>
  <c r="L40"/>
  <c r="L39"/>
  <c r="L37"/>
  <c r="L36"/>
  <c r="L34"/>
  <c r="M32"/>
  <c r="L32"/>
  <c r="K32"/>
  <c r="M30"/>
  <c r="L30"/>
  <c r="K30"/>
  <c r="L29"/>
  <c r="L24"/>
  <c r="L23"/>
  <c r="L19"/>
  <c r="L17"/>
  <c r="L16"/>
  <c r="L15"/>
  <c r="A180"/>
  <c r="A181"/>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25"/>
  <c r="A226"/>
  <c r="A227"/>
  <c r="A228"/>
  <c r="A229"/>
  <c r="A230"/>
  <c r="A231"/>
  <c r="A232"/>
  <c r="A233"/>
  <c r="A234"/>
  <c r="A235"/>
  <c r="A236"/>
  <c r="A237"/>
  <c r="L14"/>
  <c r="L238"/>
  <c r="M89"/>
  <c r="M238"/>
</calcChain>
</file>

<file path=xl/comments1.xml><?xml version="1.0" encoding="utf-8"?>
<comments xmlns="http://schemas.openxmlformats.org/spreadsheetml/2006/main">
  <authors>
    <author>Admin</author>
  </authors>
  <commentList>
    <comment ref="K208" authorId="0">
      <text>
        <r>
          <rPr>
            <b/>
            <sz val="8"/>
            <color indexed="81"/>
            <rFont val="Tahoma"/>
            <family val="2"/>
            <charset val="204"/>
          </rPr>
          <t>Admin:</t>
        </r>
        <r>
          <rPr>
            <sz val="8"/>
            <color indexed="81"/>
            <rFont val="Tahoma"/>
            <family val="2"/>
            <charset val="204"/>
          </rPr>
          <t xml:space="preserve">
</t>
        </r>
        <r>
          <rPr>
            <sz val="12"/>
            <color indexed="81"/>
            <rFont val="Times New Roman"/>
            <family val="1"/>
            <charset val="204"/>
          </rPr>
          <t xml:space="preserve">с учетом села
1645,01 р-н
2,45 село </t>
        </r>
      </text>
    </comment>
  </commentList>
</comments>
</file>

<file path=xl/sharedStrings.xml><?xml version="1.0" encoding="utf-8"?>
<sst xmlns="http://schemas.openxmlformats.org/spreadsheetml/2006/main" count="2038" uniqueCount="386">
  <si>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</si>
  <si>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</si>
  <si>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</si>
  <si>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19</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</si>
  <si>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</si>
  <si>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</si>
  <si>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Поступления учреждениям,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доступности   амбулаторной   медицинской помощи
</t>
  </si>
  <si>
    <t>904</t>
  </si>
  <si>
    <t xml:space="preserve">Поступления учреждениям,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t>
  </si>
  <si>
    <t>ДОХОДЫ БЮДЖЕТОВ БЮДЖЕТНОЙ СИСТЕМЫ РОССИЙСКОЙ ФЕДЕРАЦИИ  ОТ ВОЗВРАТА БЮДЖЕТАМИ БЮДЖЕТНОЙ СИСТЕМЫ РФ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</si>
  <si>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РФ</t>
  </si>
  <si>
    <t>Доходы бюджетов муниципальных районов от возврата бюджетами бюджетной системы РФ осмтатков субсидий, субвенций и иных межбюджетных трансфертов, имеющих целевое назначение, прошлых лет</t>
  </si>
  <si>
    <t xml:space="preserve">2 </t>
  </si>
  <si>
    <t>ДОХОДЫ БЮДЖЕТОВ БЮДЖЕТНОЙ СИСТЕМЫ РОССИЙСКОЙ ФЕДЕРАЦИИ  ОТ ВОЗВРАТА ОРГАНИЗАЦИЯМИОСТАТКОВ СУБСИДИЙ ПРОШЛЫХ ЛЕТ</t>
  </si>
  <si>
    <t>Доходы бюджетов муниципальных районов от возврата остатков субсидий  прошлых лет</t>
  </si>
  <si>
    <t>Доходы бюджетов муниципальных районов от возврата бюджетными учреждениями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</si>
  <si>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</si>
  <si>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</si>
  <si>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</si>
  <si>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Прочие  межбюджетные   трансферты,    передаваемые бюджетам
</t>
  </si>
  <si>
    <t>1011</t>
  </si>
  <si>
    <t xml:space="preserve">Прочие межбюджетные трансферты,  передаваемые   бюджетам    муниципальных районов
</t>
  </si>
  <si>
    <t xml:space="preserve">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</si>
  <si>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</si>
  <si>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t>
  </si>
  <si>
    <t xml:space="preserve">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
</t>
  </si>
  <si>
    <t xml:space="preserve">Доходы бюджетов бюджетной системы Российской Федерации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</si>
  <si>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</si>
  <si>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905</t>
  </si>
  <si>
    <t xml:space="preserve">Доходы бюджетов муниципальных районов от возврата бюджетными учреждениями остатков субсидий прошлых лет
</t>
  </si>
  <si>
    <t xml:space="preserve">Доходы бюджетов муниципальных районов от возврата автономными учреждениями остатков субсидий прошлых лет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</si>
  <si>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</si>
  <si>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</si>
  <si>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ВСЕГО ДОХОДОВ</t>
  </si>
  <si>
    <t>от 29.04.2014 № 3-10 Р</t>
  </si>
  <si>
    <t xml:space="preserve"> к Решению Абанского районного Совета депутатов 
</t>
  </si>
  <si>
    <t>от 11.04.2014 № 2-6 Р</t>
  </si>
  <si>
    <t xml:space="preserve"> к Решению Абанского районного Совета депутатов </t>
  </si>
  <si>
    <t xml:space="preserve"> ДОХОДЫ РАЙОННОГО БЮДЖЕТА НА 2014 год И ПЛАНОВЫЙ ПЕРИОД 2015-2016 годов</t>
  </si>
  <si>
    <t>(тыс.рублей)</t>
  </si>
  <si>
    <t>Код бюджетной классификации</t>
  </si>
  <si>
    <t>Наименование групп, подгрупп, статей, подстатей, элементов, программ (подпрограмм), кодов экономической классификации доходов</t>
  </si>
  <si>
    <t>Доходы районного бюджета             2014 года</t>
  </si>
  <si>
    <t>Доходы районного бюджета             2015 года</t>
  </si>
  <si>
    <t>Доходы районного бюджета             2016 года</t>
  </si>
  <si>
    <t>№ строки</t>
  </si>
  <si>
    <t>код главного администратора</t>
  </si>
  <si>
    <t>Код группы</t>
  </si>
  <si>
    <t>Код подгруппы</t>
  </si>
  <si>
    <t>Код статьи</t>
  </si>
  <si>
    <t>Код подстатьи</t>
  </si>
  <si>
    <t>Код элемента</t>
  </si>
  <si>
    <t>код подвида дохода</t>
  </si>
  <si>
    <t>Код классификации операций сектора государственного управления, относящихся к доходам бюджетов</t>
  </si>
  <si>
    <t>1</t>
  </si>
  <si>
    <t>2</t>
  </si>
  <si>
    <t>3</t>
  </si>
  <si>
    <t>4</t>
  </si>
  <si>
    <t>5</t>
  </si>
  <si>
    <t>6</t>
  </si>
  <si>
    <t>7</t>
  </si>
  <si>
    <t>8</t>
  </si>
  <si>
    <t>000</t>
  </si>
  <si>
    <t>00</t>
  </si>
  <si>
    <t>0000</t>
  </si>
  <si>
    <t>НАЛОГОВЫЕ И НЕНАЛОГОВЫЕ ДОХОДЫ</t>
  </si>
  <si>
    <t>182</t>
  </si>
  <si>
    <t>01</t>
  </si>
  <si>
    <t>НАЛОГИ НА ПРИБЫЛЬ, ДОХОДЫ</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</si>
  <si>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</si>
  <si>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</si>
  <si>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</si>
  <si>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</si>
  <si>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</si>
  <si>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</si>
  <si>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зачисляемый в бюджеты субъектов Российской Федерации</t>
  </si>
  <si>
    <t>Налог на доходы физических лиц</t>
  </si>
  <si>
    <t>Налог  на  доходы  физических  лиц  с   доходов,источником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</si>
  <si>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</si>
  <si>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предпринимателей,нотариусов,  занимающихся   частной   практикой,адвокатов,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</si>
  <si>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</si>
  <si>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</si>
  <si>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</si>
  <si>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</si>
  <si>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</si>
  <si>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</si>
  <si>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</si>
  <si>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Доходы от уплаты акцизов на дизельное топливо, зачисляемые в консолидированные бюджеты субъектов Российской Федерации</t>
  </si>
  <si>
    <t>240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</si>
  <si>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</si>
  <si>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250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</si>
  <si>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</si>
  <si>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260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</si>
  <si>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</si>
  <si>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05</t>
  </si>
  <si>
    <t>НАЛОГИ НА СОВОКУПНЫЙ ДОХОД</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</si>
  <si>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</si>
  <si>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</si>
  <si>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</si>
  <si>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</si>
  <si>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t>
  </si>
  <si>
    <t>08</t>
  </si>
  <si>
    <t>1000</t>
  </si>
  <si>
    <t>ГОСУДАРСТВЕННАЯ ПОШЛИНА</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</si>
  <si>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</si>
  <si>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Государственная пошлина по делам рассматриваемым в судах обшей юрисдикцией ,мировыми судьями (за исключением государственной пошлины по делам, рассматриваемым Верховным Судом Российской Федерации)</t>
  </si>
  <si>
    <t>901</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</si>
  <si>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</si>
  <si>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</si>
  <si>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</si>
  <si>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платы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</si>
  <si>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013</t>
  </si>
  <si>
    <t>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</si>
  <si>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</si>
  <si>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власти,органов местного самоуправления, государственных внебюджетных фондов и созданных ими учреждений (за исключением имущества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</si>
  <si>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</si>
  <si>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</si>
  <si>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048</t>
  </si>
  <si>
    <t>12</t>
  </si>
  <si>
    <t>ПЛАТЕЖИ ПРИ ПОЛЬЗОВАНИИ ПРИРОДНЫМИ РЕСУРСАМИ</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</si>
  <si>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</si>
  <si>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</si>
  <si>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</si>
  <si>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040</t>
  </si>
  <si>
    <t>Плата  за  размещение  отходов  производства и   потребления</t>
  </si>
  <si>
    <t>906</t>
  </si>
  <si>
    <t>13</t>
  </si>
  <si>
    <t>ДОХОДЫ ОТ ОКАЗАНИЯ ПЛАТНЫХ УСЛУГ И КОМПЕНСАЦИИ ЗАТРАТ ГОСУДАРСТВА</t>
  </si>
  <si>
    <t>130</t>
  </si>
  <si>
    <t xml:space="preserve">Доходы от оказания платных услуг (работ) </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</si>
  <si>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</si>
  <si>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</si>
  <si>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</si>
  <si>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Прочие доходы от компенсации затрат  бюджетов муниципальных районов</t>
  </si>
  <si>
    <t>14</t>
  </si>
  <si>
    <t>ДОХОДЫ ОТ ПРОДАЖИ МАТЕРИАЛЬНЫХ И НЕМАТЕРИАЛЬНЫХ АКТИВОВ</t>
  </si>
  <si>
    <t>050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</si>
  <si>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</si>
  <si>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</si>
  <si>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</si>
  <si>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</si>
  <si>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</si>
  <si>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</si>
  <si>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</si>
  <si>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</si>
  <si>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</si>
  <si>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</si>
  <si>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</si>
  <si>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ШТРАФЫ, САНКЦИИ, ВОЗМЕЩЕНИЕ УЩЕРБА</t>
  </si>
  <si>
    <t>140</t>
  </si>
  <si>
    <t>Денежные взыскания (штрафы) за нарушение законодательства о налогах и сборах, предусмотренные статьями 116,117,118,пунктами 1 и 2 статьи120, атьями125,126,128,129,129.1,132,133,134,135,135.1 Налогового кодекса РФ</t>
  </si>
  <si>
    <t>Денежные взыскания (штрафы) за нарушение законодательства о налогах и сборах, предусмотренные статьями 116,117,118,пунктами 1 и 2 статьи120, статьями125,126,128,129,129.1,132,133,134,135,135.1 Налогового кодекса РФ</t>
  </si>
  <si>
    <t>Денежные взыскания (штрафы) за нарушение законодательства о налогах и сборах, предусмотренные Кодексом Российской Федерации об административных правонарушениях</t>
  </si>
  <si>
    <t>188</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</si>
  <si>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</si>
  <si>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</si>
  <si>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322</t>
  </si>
  <si>
    <t>21</t>
  </si>
  <si>
    <t>Денежные взыскания (штрафы) и иные суммы, взыскиваемые с лиц, виновных в совершение преступлений, и в возмещение ущерба имуществу зачисляемые в бюджеты муниципальных районов</t>
  </si>
  <si>
    <t>081</t>
  </si>
  <si>
    <t>25</t>
  </si>
  <si>
    <t xml:space="preserve">Денежные взыскания (штрафы) за нарушение земельного  законодательства </t>
  </si>
  <si>
    <t>707</t>
  </si>
  <si>
    <t>Денежные взыскания (штрафы) за нарушение законодательства Российской Федерации об охране и использовании животного мира</t>
  </si>
  <si>
    <t xml:space="preserve">Денежные взыскания (штрафы) за нарушение закононодательства в области охраны окружающей среды </t>
  </si>
  <si>
    <t>060</t>
  </si>
  <si>
    <t>28</t>
  </si>
  <si>
    <t>Денежные взыскания (штрафы) за нарушение  законодательства в области обеспечения санитарно-эпедемологического благополучия человека и законодательства в сфере защиты прав потребителей</t>
  </si>
  <si>
    <t>119</t>
  </si>
  <si>
    <t>33</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</si>
  <si>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</si>
  <si>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</si>
  <si>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43</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</si>
  <si>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</si>
  <si>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90</t>
  </si>
  <si>
    <t>Прочие поступления от денежных взысканий (штрафов)и иных сумм в возмещение ущерба, зачисляемые в бюджеты муниципальных районов</t>
  </si>
  <si>
    <t>063</t>
  </si>
  <si>
    <t>069</t>
  </si>
  <si>
    <t>192</t>
  </si>
  <si>
    <t>415</t>
  </si>
  <si>
    <t>17</t>
  </si>
  <si>
    <t>ПРОЧИЕ НЕНАЛОГОВЫЕ ДОХОДЫ</t>
  </si>
  <si>
    <t>180</t>
  </si>
  <si>
    <t>Прочие неналоговые доходы</t>
  </si>
  <si>
    <t>Прочие неналоговые доходы бюджетов муниципальных районов</t>
  </si>
  <si>
    <t>902</t>
  </si>
  <si>
    <t>БЕЗВОЗМЕЗДНЫЕ ПОСТУПЛЕНИЯ</t>
  </si>
  <si>
    <t>БЕЗВОЗМЕЗДНЫЕ ПОСТУПЛЕНИЯ ОТ ДРУГИХ БЮДЖЕТОВ БЮДЖЕТНОЙ СИСТЕМЫ РОССИЙСКОЙ ФЕДЕРАЦИИ</t>
  </si>
  <si>
    <t>151</t>
  </si>
  <si>
    <t>Дотации бюджетам субъектов Российской Федерации и муниципальных образований</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</si>
  <si>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</si>
  <si>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</si>
  <si>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t>
  </si>
  <si>
    <t>2711</t>
  </si>
  <si>
    <t xml:space="preserve">Дотации бюджетам муниципальных районов на выравнивание бюджетной обеспеченности из регионального фонда финансовой поддержки </t>
  </si>
  <si>
    <t>Субсидии бюджетам субъектов Российской Федерации и муниципальных образований (межбюджетные субсидии)</t>
  </si>
  <si>
    <t>999</t>
  </si>
  <si>
    <t xml:space="preserve">ПРОЧИЕ СУБСИДИИ </t>
  </si>
  <si>
    <t>Прочие субсидии  бюджетам муниципальных районов</t>
  </si>
  <si>
    <t>1021</t>
  </si>
  <si>
    <t>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</si>
  <si>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7456</t>
  </si>
  <si>
    <t>Субсидии бюджетам муниципальных районов на поддержку деятельности муниципальных молодежных центров</t>
  </si>
  <si>
    <t>7451</t>
  </si>
  <si>
    <t>152</t>
  </si>
  <si>
    <t>Субсидии бюджетам муниципальных районов на проведение работ по уничтожению сорняков дикорастущей конопли</t>
  </si>
  <si>
    <t>7479</t>
  </si>
  <si>
    <t>153</t>
  </si>
  <si>
    <t>Субсидии бюджетам муниципальных районов на приобретение веб-камер для муниципальных архивов в целях обеспечения их участия в мероприятиях в режиме on-line</t>
  </si>
  <si>
    <t>7485</t>
  </si>
  <si>
    <t>154</t>
  </si>
  <si>
    <t>Субсидии бюджетам муниципальных районов на оснащение муниципальных музеев и библиотек Красноярского края программным обеспечением, в том числе для ведения электронного каталога</t>
  </si>
  <si>
    <t>7488</t>
  </si>
  <si>
    <t>155</t>
  </si>
  <si>
    <t>Субсидии бюджетам муниципальных районов на комплектование книжных фондов библиотек муниципальных образований Красноярского края</t>
  </si>
  <si>
    <t>7491</t>
  </si>
  <si>
    <t>156</t>
  </si>
  <si>
    <t>Субсидии бюджетам муниципальных районов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t>
  </si>
  <si>
    <t>7508</t>
  </si>
  <si>
    <t>Субсидии бюджетам муниципальных районов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t>
  </si>
  <si>
    <t>7555</t>
  </si>
  <si>
    <t>Субсидии бюджетам муниципальных районов на организацию и проведение акарицидных обработок мест массового отдыха населения на 2014 год и плановый период 2015-2016 годов</t>
  </si>
  <si>
    <t>7558</t>
  </si>
  <si>
    <t>Субсидии бюджетам муниципальных районов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t>
  </si>
  <si>
    <t>7582</t>
  </si>
  <si>
    <t xml:space="preserve">Субсидии бюджетам муниципальных районов  на оплату стоимости набора продуктов питания или готовых блюд и их транспортировки в лагерях с дневным пребыванием детей на 2014 год и плановый период 2015 - 2016 годов </t>
  </si>
  <si>
    <t>7583</t>
  </si>
  <si>
    <t>Субсидии бюджетам муниципальных районовна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на 2014 год и плановый период 2015-2016 годов</t>
  </si>
  <si>
    <t xml:space="preserve">Субвенции бюджетам субъектов Российской Федерации и муниципальных образований
</t>
  </si>
  <si>
    <t xml:space="preserve">Субвенции бюджетам субъектов Российской Федерации на оплату жилищно-коммунальных услуг отдельным категориям граждан
</t>
  </si>
  <si>
    <t xml:space="preserve">Субвенции бюджетам муниципальных районов на оплату жилищно-коммунальных услуг отдельным категориям граждан
</t>
  </si>
  <si>
    <t>004</t>
  </si>
  <si>
    <t xml:space="preserve">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t>
  </si>
  <si>
    <t xml:space="preserve">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t>
  </si>
  <si>
    <t>007</t>
  </si>
  <si>
    <t>Приложение 4</t>
  </si>
  <si>
    <t xml:space="preserve">Субвенции бюджетам на составление (изменение)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</si>
  <si>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
</t>
  </si>
  <si>
    <t xml:space="preserve">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</si>
  <si>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</si>
  <si>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Субвенции бюджетам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</si>
  <si>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</si>
  <si>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015</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</si>
  <si>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</si>
  <si>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</si>
  <si>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022</t>
  </si>
  <si>
    <t xml:space="preserve">Субвенции бюджетам муниципальных образований на предоставление гражданам субсидий на оплату жилого помещения и коммунальных услуг
</t>
  </si>
  <si>
    <t xml:space="preserve">Субвенции бюджетам муниципальных районов на предоставление гражданам субсидий на оплату жилого помещения и коммунальных услуг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</si>
  <si>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</si>
  <si>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</si>
  <si>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</si>
  <si>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0151</t>
  </si>
  <si>
    <t>Субвенции бюджетам муниципальных районовя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пунктом 4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</si>
  <si>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0171</t>
  </si>
  <si>
    <t>Субвенции бюджетам муниципальных образований края на финансирование расходов, связанных с предоставлением ежемесячного пособия на ребенка гражданам, имеющим детей, в соответствии с пунктом 19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2015-2016 годов</t>
  </si>
  <si>
    <t>0181</t>
  </si>
  <si>
    <t>Субвенций бюджетам муниципальных образований края на финансирование расходов, связанных с предоставлением мер социальной поддержки реабилитированным лицам и лицам, признанным пострадавшими от политических репрессий, в соответствии с пунктом 6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</si>
  <si>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0191</t>
  </si>
  <si>
    <t>Субвенции бюджетам муниципальных районов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2015-2016 годов</t>
  </si>
  <si>
    <t>0231</t>
  </si>
  <si>
    <t>Субвенции бюджетам муниципальных образований края на финансирование расходов, связанных с предоставлением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работающим и проживающим в сельской местности, рабочих поселках (поселках городского типа) Красноярского края, в соответствии с пунктом 13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</si>
  <si>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0210</t>
  </si>
  <si>
    <t xml:space="preserve">Субвенции бюджетам муниципальных районов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 </t>
  </si>
  <si>
    <t>0211</t>
  </si>
  <si>
    <t>Субвенции бюджетам муниципальных районов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</si>
  <si>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0212</t>
  </si>
  <si>
    <t>Субвенции бюджетам муниципальных районов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t>
  </si>
  <si>
    <t>0221</t>
  </si>
  <si>
    <t>Субвенций бюджетам муниципальных районов на финансирование расходов, связанных с предоставлением мер социальной поддержки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пунктом 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</si>
  <si>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0270</t>
  </si>
  <si>
    <t xml:space="preserve">Субвенции бюджетам муниципальных районов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t>
  </si>
  <si>
    <t>0272</t>
  </si>
  <si>
    <t>Субвенции бюджетам муниципальных районов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</si>
  <si>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0273</t>
  </si>
  <si>
    <t>Субвенции бюджетам муниципальных орайонов на предоставление, доставку и пересылку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t>
  </si>
  <si>
    <t>0274</t>
  </si>
  <si>
    <t>Субвенции бюджетам муниципальных районов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</si>
  <si>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0275</t>
  </si>
  <si>
    <t>Субвенции бюджетам муниципальных районов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t>
  </si>
  <si>
    <t>0276</t>
  </si>
  <si>
    <t>Субвенции бюджетам муниципальных районов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</si>
  <si>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0280</t>
  </si>
  <si>
    <t>Субвенции бюджетам муниципальных районов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t>
  </si>
  <si>
    <t>0285</t>
  </si>
  <si>
    <t>Субвенции бюджетам муниципальных образований на предоставление, доставку и пересылку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12-2707«О социальной поддержке инвалидов»)</t>
  </si>
  <si>
    <t>0286</t>
  </si>
  <si>
    <t xml:space="preserve">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t>
  </si>
  <si>
    <t>0288</t>
  </si>
  <si>
    <t>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t>
  </si>
  <si>
    <t>0390</t>
  </si>
  <si>
    <t>Субвенции бюджетам муниципальных районов на реализацию Закона края от 6 марта 2008 года №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на 2014 год и плановый период 2015 - 2016 годов</t>
  </si>
  <si>
    <t>0391</t>
  </si>
  <si>
    <t>Субвенции бюджетам муниципальных районов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</si>
  <si>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0392</t>
  </si>
  <si>
    <t>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t>
  </si>
  <si>
    <t>0430</t>
  </si>
  <si>
    <t xml:space="preserve">Субвенции бюджетам муниципальных образований края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       </t>
  </si>
  <si>
    <t>0431</t>
  </si>
  <si>
    <t>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</si>
  <si>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0432</t>
  </si>
  <si>
    <t>Субвенции бюджетам муниципальных районов на предоставление, доставку и пересылку ежемесячной денежной выплаты членам семей отдельных категорий граждан, подвергшихся воздействию радиации (в соответствии с Законом края от 10 ноября 2011 года № 13-6418 «О дополнительных мерах социальной поддержки отдельных категорий граждан, подвергшихся воздействию радиации, и членов их семей»),</t>
  </si>
  <si>
    <t>0461</t>
  </si>
  <si>
    <t>Субвенции бюджетам муниципальных образований края на финансирование расходов,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социальнй поддержки и социального обслуживания населения» на 2014 год и плановый период 2015 - 2016 годов</t>
  </si>
  <si>
    <t>2696</t>
  </si>
  <si>
    <t>Субвенции бюджетам муниципальных образований края на финансирование расходов, связанных с предоставлением адресной материальной помощи в связи с трудной жизненной ситуацией, в соответствии с  подпунктом  «ж» пункта 2 статьи 1 Закона края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t>
  </si>
  <si>
    <t>2699</t>
  </si>
  <si>
    <t xml:space="preserve">Субвенции бюджетам муниципальных образований края на финансирование расходов, связанных с предоставлением адресной материальной помощи на ремонт жилого помещения, в соответствии с  подпунктом «д» пункта 2 статьи 1 Закона края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t>
  </si>
  <si>
    <t>7513</t>
  </si>
  <si>
    <t>Субвенции бюджетам муниципальных районов на реализацию Закона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на 2014 год и плановый период 2015-2016 годов</t>
  </si>
  <si>
    <t>7514</t>
  </si>
  <si>
    <t>Субвенции бюджетам муниципальных районов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2014 год и плановый период 2015-2016 годов</t>
  </si>
  <si>
    <t>7517</t>
  </si>
  <si>
    <t xml:space="preserve">Субвенции бюджетам муниципальных районов, направляемых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 на 2014 год и плановый период 2015-2016 годов </t>
  </si>
  <si>
    <t>7518</t>
  </si>
  <si>
    <t>Субвенции бюджетам муниципальных районовя на реализацию Закона края от 13 июня 2013 года № 4-1402 «О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 учету, содержанию и иному обращению с безнадзорными домашними животными» на 2014 год и плановый период 2015 - 2016 годов</t>
  </si>
  <si>
    <t>7519</t>
  </si>
  <si>
    <t xml:space="preserve">Субвенции бюджетам муниципальных районов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t>
  </si>
  <si>
    <t>7552</t>
  </si>
  <si>
    <t>Субвенции бюджетам муниципальных районов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2014 год и плановый период 2015-2016 годов</t>
  </si>
  <si>
    <t>7554</t>
  </si>
  <si>
    <t xml:space="preserve">Субвенции бюджетам муниципальных районов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2014 год и плановый период 2015 - 2016 годов </t>
  </si>
  <si>
    <t>7561</t>
  </si>
  <si>
    <t xml:space="preserve">Субвенции бюджетам муниципальных районов, направляемых на реализацию Закона края «О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денежной выплаты на ребенка в возрасте от 1,5 до 3 лет, которому не предоставлено место в дошкольной образовательной организации» на 2014 - 2015 годы </t>
  </si>
  <si>
    <t>7564</t>
  </si>
  <si>
    <t>Субвенции бюджетам муниципальных районов на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t>
  </si>
  <si>
    <t>7566</t>
  </si>
  <si>
    <t>Субвенции бюджетам муниципальных районов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на 2014 год и плановый период 2015 - 2016 годов</t>
  </si>
  <si>
    <t>7577</t>
  </si>
  <si>
    <t>Субвенции бюджетам муниципальных районов на реализацию Закона края от 20 декабря 2012 года № 3-963 «О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</si>
  <si>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7578</t>
  </si>
  <si>
    <t xml:space="preserve">Субвенции бюджетам муниципальных районов на реализацию Закона края от 20 декабря 2012 года № 3-959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временных мер поддержки населения в целях обеспечения доступности коммунальных услуг» </t>
  </si>
  <si>
    <t>7588</t>
  </si>
  <si>
    <t>Субвенции бюджетам муниципальных районовя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t>
  </si>
  <si>
    <t>7586</t>
  </si>
  <si>
    <t xml:space="preserve">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 </t>
  </si>
  <si>
    <t>7601</t>
  </si>
  <si>
    <t xml:space="preserve">Субвенции бюджетам муниципальных районов на реализацию Закона края от 29 ноября 2005 года № 16-4081 «О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 входящим в состав муниципального района края на 2014 год и плановый период 2015-2016 годов </t>
  </si>
  <si>
    <t>7604</t>
  </si>
  <si>
    <t>Субвенции бюджетам муниципальных районов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</si>
  <si>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029</t>
  </si>
  <si>
    <t xml:space="preserve">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
</t>
  </si>
  <si>
    <t>Субвенции бюджетам муниципальных районов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на 2014 год и плановый период 2015-2016 годов</t>
  </si>
  <si>
    <t>115</t>
  </si>
  <si>
    <t xml:space="preserve">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
</t>
  </si>
  <si>
    <t xml:space="preserve">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
</t>
  </si>
  <si>
    <t>8000</t>
  </si>
  <si>
    <t>Субвенции бюджетам муниципальных образований края, направляемых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t>
  </si>
  <si>
    <t>9000</t>
  </si>
  <si>
    <t>Субсидии бюджетам  муниципальных райнов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t>
  </si>
  <si>
    <t xml:space="preserve">Субвенции бюджетам муниципальных образований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</si>
  <si>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</si>
  <si>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026</t>
  </si>
  <si>
    <t>субвенции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федерального бюджета</t>
  </si>
  <si>
    <t>Субвенции бюджетам муниципальных районов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федерального бюджета</t>
  </si>
  <si>
    <t>Субвенции бюджетам муниципальных районов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t>
  </si>
  <si>
    <t>046</t>
  </si>
  <si>
    <t>Субвенции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t>
  </si>
  <si>
    <t xml:space="preserve">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2005 - 2010 годах на срок до 8 лет </t>
  </si>
  <si>
    <t>Субвенции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2005 - 2011 годах на срок до 8 лет</t>
  </si>
  <si>
    <t xml:space="preserve">Субвенции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 </t>
  </si>
  <si>
    <t xml:space="preserve">субвенции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 </t>
  </si>
  <si>
    <t>Субсидии на возмещение части затрат на уплату процентов по кредитам, полученным гражданами, ведущими личное подсобное хозяйство, в российских кредитных организациях на срок до 2 и до 5 лет за счет федеоального бюджета</t>
  </si>
  <si>
    <t>Субсидии на возмещение части затрат на уплату процентов по кредитам, полученным гражданами, ведущими личное подсобное хозяйство, в российских кредитных организациях на срок до 2 и до 5 лет</t>
  </si>
  <si>
    <t>055</t>
  </si>
  <si>
    <t>Субвенции на денежные выплаты медицинскому персоналу фельдшерско-акушерских пунктов, врачам, фельдшерам и медицинским сестрам учреждений и подразделений скорой медицинской помощи в соответствии с постановлением Правительства Российской Федерации, устанавливающим порядок предоставления субсидий из федерального бюджета бюджетам субъектов Российской Федерации на осуществление денежных выплат медицинскому персоналу фельдшерско-акушерских пунктов, врачам, фельдшерам и медицинским сестрам учреждений и подразделений скорой медицинской помощи, и постановлением Правительства Красноярского края, устанавливающим порядок предоставления бюджетам муниципальных образований края субвенций на осуществление денежных выплат медицинскому персоналу фельдшерско-акушерских пунктов, врачам, фельдшерам и медицинским сестрам учреждений и подразделений скорой медицинской помощи</t>
  </si>
  <si>
    <t xml:space="preserve">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 </t>
  </si>
  <si>
    <t>субвенции на 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федерального бюджета</t>
  </si>
  <si>
    <t>субвенции на 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краевого бюджета</t>
  </si>
  <si>
    <t>Иные межбюджетные трансферты</t>
  </si>
  <si>
    <t>014</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</si>
  <si>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</si>
  <si>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0603</t>
  </si>
  <si>
    <t>Межбюджетные трансферты бюджету  муниципального района на  осуществление части полномочий по осуществлению подготовки градостроительных планов земельных участков поселений, выдача разрешений на строительство, разрешение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поселения, резервирование земель и изъятие, в том числе путем выкупа земельных участков в границах поселения для муниципальных нужд, осуществление земельного контроля за использованием земель поселения</t>
  </si>
  <si>
    <t>0604</t>
  </si>
  <si>
    <t>Межбюджетные трансферты бюджету  муниципального района на осуществление части полномочий в части участия в профилактике терроризма и экстремизма, а также в минимизации и (или) ликвидации последствий проявлений терроризма и экстремизма в границах поселения, участия в предупреждении и ликвидации последствий чрезвычайных ситуаций в границах поселения</t>
  </si>
  <si>
    <t>0605</t>
  </si>
  <si>
    <t>Межбюджетные трансферты бюджету  муниципального района на осуществление части полномочий по изданию муниципальных правовых актов в части оказания методологической, информационной, консультативной помощи при принятии Устава муниципального образования и внесение в него изменений и дополнений</t>
  </si>
  <si>
    <t>0606</t>
  </si>
  <si>
    <t>Межбюджетные трансферты бюджету  муниципального района на осуществление части полномочий  по осуществлению контроля за исполнением местного бюджета, соблюдением установленного  порядка подготовки и рассмотрение проекта местного бюджета, отчета о его исполнени</t>
  </si>
  <si>
    <t>07</t>
  </si>
  <si>
    <t>Прочие безвозмездные поступления в бюджет</t>
  </si>
  <si>
    <t xml:space="preserve">Прочие безвозмездные поступления в бюджет муниципального </t>
  </si>
  <si>
    <t>912</t>
  </si>
  <si>
    <t>915</t>
  </si>
  <si>
    <t>Прочие безвозмездные поступления в бюджет муниципального района</t>
  </si>
  <si>
    <t>18</t>
  </si>
</sst>
</file>

<file path=xl/styles.xml><?xml version="1.0" encoding="utf-8"?>
<styleSheet xmlns="http://schemas.openxmlformats.org/spreadsheetml/2006/main">
  <numFmts count="5">
    <numFmt numFmtId="43" formatCode="_-* #,##0.00_р_._-;\-* #,##0.00_р_._-;_-* &quot;-&quot;??_р_._-;_-@_-"/>
    <numFmt numFmtId="164" formatCode="#,##0_ ;[Red]\-#,##0\ "/>
    <numFmt numFmtId="165" formatCode="#,##0.0"/>
    <numFmt numFmtId="166" formatCode="0.0"/>
    <numFmt numFmtId="167" formatCode="_-* #,##0.00_р_._-;\-* #,##0.00_р_._-;_-* \-??_р_._-;_-@_-"/>
  </numFmts>
  <fonts count="24">
    <font>
      <sz val="10"/>
      <name val="Arial Cyr"/>
      <charset val="204"/>
    </font>
    <font>
      <sz val="10"/>
      <name val="Arial Cyr"/>
      <charset val="204"/>
    </font>
    <font>
      <b/>
      <sz val="12"/>
      <name val="Times New Roman"/>
      <family val="1"/>
      <charset val="204"/>
    </font>
    <font>
      <sz val="12"/>
      <name val="Times New Roman"/>
      <family val="1"/>
      <charset val="204"/>
    </font>
    <font>
      <b/>
      <sz val="13"/>
      <name val="Times New Roman"/>
      <family val="1"/>
      <charset val="204"/>
    </font>
    <font>
      <sz val="13"/>
      <name val="Times New Roman"/>
      <family val="1"/>
      <charset val="204"/>
    </font>
    <font>
      <b/>
      <sz val="13"/>
      <color indexed="12"/>
      <name val="Times New Roman"/>
      <family val="1"/>
      <charset val="204"/>
    </font>
    <font>
      <b/>
      <sz val="12"/>
      <color indexed="12"/>
      <name val="Times New Roman"/>
      <family val="1"/>
      <charset val="204"/>
    </font>
    <font>
      <sz val="10"/>
      <name val="Arial Cyr"/>
      <family val="2"/>
      <charset val="204"/>
    </font>
    <font>
      <sz val="10"/>
      <name val="Helv"/>
      <charset val="204"/>
    </font>
    <font>
      <b/>
      <i/>
      <sz val="12"/>
      <name val="Times New Roman"/>
      <family val="1"/>
      <charset val="204"/>
    </font>
    <font>
      <i/>
      <sz val="12"/>
      <name val="Times New Roman"/>
      <family val="1"/>
      <charset val="204"/>
    </font>
    <font>
      <i/>
      <sz val="13"/>
      <name val="Times New Roman"/>
      <family val="1"/>
      <charset val="204"/>
    </font>
    <font>
      <b/>
      <sz val="14"/>
      <color indexed="12"/>
      <name val="Times New Roman"/>
      <family val="1"/>
      <charset val="204"/>
    </font>
    <font>
      <b/>
      <sz val="12"/>
      <color indexed="48"/>
      <name val="Times New Roman"/>
      <family val="1"/>
      <charset val="204"/>
    </font>
    <font>
      <b/>
      <sz val="12"/>
      <color indexed="10"/>
      <name val="Times New Roman"/>
      <family val="1"/>
      <charset val="204"/>
    </font>
    <font>
      <b/>
      <sz val="14"/>
      <name val="Times New Roman"/>
      <family val="1"/>
      <charset val="204"/>
    </font>
    <font>
      <b/>
      <sz val="13"/>
      <color indexed="18"/>
      <name val="Times New Roman"/>
      <family val="1"/>
      <charset val="204"/>
    </font>
    <font>
      <b/>
      <sz val="13"/>
      <color indexed="62"/>
      <name val="Times New Roman"/>
      <family val="1"/>
      <charset val="204"/>
    </font>
    <font>
      <sz val="13"/>
      <name val="Arial Cyr"/>
      <charset val="204"/>
    </font>
    <font>
      <b/>
      <sz val="8"/>
      <color indexed="81"/>
      <name val="Tahoma"/>
      <family val="2"/>
      <charset val="204"/>
    </font>
    <font>
      <sz val="8"/>
      <color indexed="81"/>
      <name val="Tahoma"/>
      <family val="2"/>
      <charset val="204"/>
    </font>
    <font>
      <sz val="12"/>
      <color indexed="81"/>
      <name val="Times New Roman"/>
      <family val="1"/>
      <charset val="204"/>
    </font>
    <font>
      <sz val="11"/>
      <color indexed="8"/>
      <name val="Calibri"/>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3" fillId="0" borderId="0"/>
    <xf numFmtId="0" fontId="9" fillId="0" borderId="0"/>
    <xf numFmtId="43" fontId="1" fillId="0" borderId="0" applyFont="0" applyFill="0" applyBorder="0" applyAlignment="0" applyProtection="0"/>
    <xf numFmtId="167" fontId="8" fillId="0" borderId="0" applyFill="0" applyBorder="0" applyAlignment="0" applyProtection="0"/>
  </cellStyleXfs>
  <cellXfs count="128">
    <xf numFmtId="0" fontId="0" fillId="0" borderId="0" xfId="0"/>
    <xf numFmtId="0" fontId="3" fillId="0" borderId="0" xfId="0" applyFont="1"/>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Alignment="1">
      <alignment horizontal="center" vertical="center"/>
    </xf>
    <xf numFmtId="1" fontId="4" fillId="0" borderId="0" xfId="0" applyNumberFormat="1" applyFont="1" applyFill="1" applyAlignment="1">
      <alignment horizontal="center" vertical="center"/>
    </xf>
    <xf numFmtId="49" fontId="4" fillId="0" borderId="0" xfId="3" applyNumberFormat="1" applyFont="1" applyFill="1" applyBorder="1" applyAlignment="1" applyProtection="1">
      <alignment horizontal="center" vertical="center"/>
    </xf>
    <xf numFmtId="1" fontId="2" fillId="0" borderId="0"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0" fontId="4" fillId="0" borderId="0" xfId="0" applyFont="1" applyFill="1" applyBorder="1" applyAlignment="1">
      <alignment vertical="top" wrapText="1"/>
    </xf>
    <xf numFmtId="164" fontId="4" fillId="0" borderId="0" xfId="0" applyNumberFormat="1" applyFont="1" applyFill="1" applyBorder="1" applyAlignment="1">
      <alignment horizontal="center" vertical="center"/>
    </xf>
    <xf numFmtId="165" fontId="4"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4" fillId="0" borderId="0" xfId="0" applyFont="1" applyFill="1" applyBorder="1" applyAlignment="1">
      <alignment horizontal="center" vertical="top" wrapText="1"/>
    </xf>
    <xf numFmtId="165" fontId="5"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textRotation="90" wrapText="1"/>
    </xf>
    <xf numFmtId="49" fontId="4" fillId="0" borderId="1" xfId="3" applyNumberFormat="1" applyFont="1" applyFill="1" applyBorder="1" applyAlignment="1" applyProtection="1">
      <alignment horizontal="center" vertical="center" textRotation="90" wrapText="1"/>
    </xf>
    <xf numFmtId="49" fontId="2" fillId="0" borderId="0"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xf>
    <xf numFmtId="49" fontId="4" fillId="0" borderId="1" xfId="3" applyNumberFormat="1" applyFont="1" applyFill="1" applyBorder="1" applyAlignment="1" applyProtection="1">
      <alignment horizontal="center" vertical="center" wrapText="1"/>
    </xf>
    <xf numFmtId="0" fontId="4" fillId="0" borderId="1" xfId="0" applyFont="1" applyFill="1" applyBorder="1" applyAlignment="1">
      <alignment horizontal="center" vertical="top" wrapText="1"/>
    </xf>
    <xf numFmtId="3" fontId="4"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xf>
    <xf numFmtId="1" fontId="5" fillId="0" borderId="1" xfId="0" applyNumberFormat="1" applyFont="1" applyFill="1" applyBorder="1" applyAlignment="1">
      <alignment horizontal="center" vertical="top"/>
    </xf>
    <xf numFmtId="49" fontId="6" fillId="0" borderId="1" xfId="3" applyNumberFormat="1" applyFont="1" applyFill="1" applyBorder="1" applyAlignment="1" applyProtection="1">
      <alignment horizontal="center" vertical="top"/>
    </xf>
    <xf numFmtId="0" fontId="6" fillId="0" borderId="1" xfId="0" applyFont="1" applyFill="1" applyBorder="1" applyAlignment="1">
      <alignment horizontal="left" vertical="top" wrapText="1"/>
    </xf>
    <xf numFmtId="165" fontId="6" fillId="0" borderId="1" xfId="0" applyNumberFormat="1" applyFont="1" applyFill="1" applyBorder="1" applyAlignment="1">
      <alignment horizontal="center" vertical="top" wrapText="1"/>
    </xf>
    <xf numFmtId="166" fontId="7" fillId="0" borderId="0" xfId="0" applyNumberFormat="1" applyFont="1" applyFill="1" applyBorder="1" applyAlignment="1">
      <alignment horizontal="right" vertical="top" wrapText="1"/>
    </xf>
    <xf numFmtId="166" fontId="7" fillId="0" borderId="0" xfId="0" applyNumberFormat="1" applyFont="1" applyFill="1" applyBorder="1" applyAlignment="1">
      <alignment vertical="center"/>
    </xf>
    <xf numFmtId="0" fontId="7" fillId="0" borderId="0" xfId="0" applyFont="1" applyFill="1" applyAlignment="1">
      <alignment vertical="center"/>
    </xf>
    <xf numFmtId="49" fontId="4" fillId="0" borderId="1" xfId="3" applyNumberFormat="1" applyFont="1" applyFill="1" applyBorder="1" applyAlignment="1" applyProtection="1">
      <alignment horizontal="center" vertical="top"/>
    </xf>
    <xf numFmtId="0" fontId="4" fillId="0" borderId="1" xfId="0" applyFont="1" applyFill="1" applyBorder="1" applyAlignment="1">
      <alignment horizontal="justify" vertical="top" wrapText="1"/>
    </xf>
    <xf numFmtId="165" fontId="4"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49" fontId="5" fillId="0" borderId="1" xfId="3" applyNumberFormat="1" applyFont="1" applyFill="1" applyBorder="1" applyAlignment="1" applyProtection="1">
      <alignment horizontal="center" vertical="top"/>
    </xf>
    <xf numFmtId="0" fontId="5" fillId="0" borderId="1" xfId="0" applyFont="1" applyFill="1" applyBorder="1" applyAlignment="1">
      <alignment horizontal="justify" vertical="top" wrapText="1"/>
    </xf>
    <xf numFmtId="165" fontId="5" fillId="0" borderId="1" xfId="0" applyNumberFormat="1" applyFont="1" applyFill="1" applyBorder="1" applyAlignment="1">
      <alignment horizontal="center" vertical="top" wrapText="1"/>
    </xf>
    <xf numFmtId="166" fontId="3" fillId="0" borderId="0" xfId="0" applyNumberFormat="1" applyFont="1" applyFill="1" applyBorder="1" applyAlignment="1">
      <alignment horizontal="right" vertical="top" wrapText="1"/>
    </xf>
    <xf numFmtId="166" fontId="3" fillId="0" borderId="0" xfId="0" applyNumberFormat="1" applyFont="1" applyFill="1" applyBorder="1" applyAlignment="1">
      <alignment vertical="center"/>
    </xf>
    <xf numFmtId="0" fontId="3" fillId="0" borderId="0" xfId="0" applyFont="1" applyFill="1" applyAlignment="1">
      <alignment vertical="center"/>
    </xf>
    <xf numFmtId="0" fontId="5" fillId="0" borderId="1" xfId="0" applyFont="1" applyFill="1" applyBorder="1" applyAlignment="1">
      <alignment wrapText="1"/>
    </xf>
    <xf numFmtId="49" fontId="5" fillId="0" borderId="1" xfId="4" applyNumberFormat="1" applyFont="1" applyFill="1" applyBorder="1" applyAlignment="1" applyProtection="1">
      <alignment horizontal="center" vertical="top"/>
    </xf>
    <xf numFmtId="0" fontId="5" fillId="0" borderId="1" xfId="0" applyFont="1" applyFill="1" applyBorder="1" applyAlignment="1">
      <alignment horizontal="left" vertical="distributed" wrapText="1"/>
    </xf>
    <xf numFmtId="0" fontId="5" fillId="0" borderId="1" xfId="2" applyFont="1" applyFill="1" applyBorder="1" applyAlignment="1">
      <alignment horizontal="justify" vertical="top" wrapText="1"/>
    </xf>
    <xf numFmtId="0" fontId="5" fillId="0" borderId="1" xfId="0" applyFont="1" applyFill="1" applyBorder="1" applyAlignment="1">
      <alignment horizontal="left" vertical="top" wrapText="1"/>
    </xf>
    <xf numFmtId="0" fontId="5" fillId="0" borderId="1" xfId="0" applyFont="1" applyFill="1" applyBorder="1" applyAlignment="1">
      <alignment vertical="top" wrapText="1"/>
    </xf>
    <xf numFmtId="49" fontId="5" fillId="0" borderId="1" xfId="4" applyNumberFormat="1" applyFont="1" applyFill="1" applyBorder="1" applyAlignment="1">
      <alignment horizontal="center" vertical="justify"/>
    </xf>
    <xf numFmtId="0" fontId="5" fillId="0" borderId="1" xfId="0" applyNumberFormat="1" applyFont="1" applyFill="1" applyBorder="1" applyAlignment="1">
      <alignment wrapText="1"/>
    </xf>
    <xf numFmtId="166" fontId="10" fillId="0" borderId="0" xfId="0" applyNumberFormat="1" applyFont="1" applyFill="1" applyBorder="1" applyAlignment="1">
      <alignment horizontal="right" vertical="top" wrapText="1"/>
    </xf>
    <xf numFmtId="166" fontId="10" fillId="0" borderId="0" xfId="0" applyNumberFormat="1" applyFont="1" applyFill="1" applyBorder="1" applyAlignment="1">
      <alignment vertical="center"/>
    </xf>
    <xf numFmtId="0" fontId="10" fillId="0" borderId="0" xfId="0" applyFont="1" applyFill="1" applyAlignment="1">
      <alignment vertical="center"/>
    </xf>
    <xf numFmtId="166" fontId="11" fillId="0" borderId="0" xfId="0" applyNumberFormat="1" applyFont="1" applyFill="1" applyBorder="1" applyAlignment="1">
      <alignment horizontal="right" vertical="top" wrapText="1"/>
    </xf>
    <xf numFmtId="166" fontId="11" fillId="0" borderId="0" xfId="0" applyNumberFormat="1" applyFont="1" applyFill="1" applyBorder="1" applyAlignment="1">
      <alignment vertical="center"/>
    </xf>
    <xf numFmtId="0" fontId="11" fillId="0" borderId="0" xfId="0" applyFont="1" applyFill="1" applyAlignment="1">
      <alignment vertical="center"/>
    </xf>
    <xf numFmtId="49" fontId="12" fillId="0" borderId="1" xfId="3" applyNumberFormat="1" applyFont="1" applyFill="1" applyBorder="1" applyAlignment="1" applyProtection="1">
      <alignment horizontal="center" vertical="top"/>
    </xf>
    <xf numFmtId="0" fontId="12" fillId="0" borderId="1" xfId="0" applyFont="1" applyFill="1" applyBorder="1" applyAlignment="1">
      <alignment horizontal="justify" vertical="top" wrapText="1"/>
    </xf>
    <xf numFmtId="165" fontId="12" fillId="0" borderId="1" xfId="0" applyNumberFormat="1" applyFont="1" applyFill="1" applyBorder="1" applyAlignment="1">
      <alignment horizontal="center" vertical="top" wrapText="1"/>
    </xf>
    <xf numFmtId="49" fontId="13" fillId="0" borderId="1" xfId="3" applyNumberFormat="1" applyFont="1" applyFill="1" applyBorder="1" applyAlignment="1" applyProtection="1">
      <alignment horizontal="center" vertical="top"/>
    </xf>
    <xf numFmtId="0" fontId="13" fillId="0" borderId="1" xfId="0" applyFont="1" applyFill="1" applyBorder="1" applyAlignment="1">
      <alignment horizontal="justify" vertical="top" wrapText="1"/>
    </xf>
    <xf numFmtId="165" fontId="13" fillId="0" borderId="1" xfId="0" applyNumberFormat="1" applyFont="1" applyFill="1" applyBorder="1" applyAlignment="1">
      <alignment horizontal="center" vertical="top" wrapText="1"/>
    </xf>
    <xf numFmtId="166" fontId="14" fillId="0" borderId="0" xfId="0" applyNumberFormat="1" applyFont="1" applyFill="1" applyBorder="1" applyAlignment="1">
      <alignment horizontal="right" vertical="top" wrapText="1"/>
    </xf>
    <xf numFmtId="166" fontId="14" fillId="0" borderId="0" xfId="0" applyNumberFormat="1" applyFont="1" applyFill="1" applyBorder="1" applyAlignment="1">
      <alignment vertical="center"/>
    </xf>
    <xf numFmtId="0" fontId="14" fillId="0" borderId="0" xfId="0" applyFont="1" applyFill="1" applyAlignment="1">
      <alignment vertical="center"/>
    </xf>
    <xf numFmtId="166" fontId="15" fillId="0" borderId="0" xfId="0" applyNumberFormat="1" applyFont="1" applyFill="1" applyBorder="1" applyAlignment="1">
      <alignment horizontal="right" vertical="top" wrapText="1"/>
    </xf>
    <xf numFmtId="166" fontId="15" fillId="0" borderId="0" xfId="0" applyNumberFormat="1" applyFont="1" applyFill="1" applyBorder="1" applyAlignment="1">
      <alignment vertical="center"/>
    </xf>
    <xf numFmtId="0" fontId="4" fillId="0" borderId="1" xfId="0" applyFont="1" applyFill="1" applyBorder="1" applyAlignment="1">
      <alignment vertical="top" wrapText="1"/>
    </xf>
    <xf numFmtId="0" fontId="4" fillId="0" borderId="1" xfId="0" applyNumberFormat="1" applyFont="1" applyFill="1" applyBorder="1" applyAlignment="1">
      <alignment vertical="top" wrapText="1"/>
    </xf>
    <xf numFmtId="0" fontId="2" fillId="0" borderId="1" xfId="0" applyFont="1" applyFill="1" applyBorder="1" applyAlignment="1">
      <alignment vertical="center" wrapText="1"/>
    </xf>
    <xf numFmtId="0" fontId="4" fillId="0" borderId="1" xfId="0" applyFont="1" applyFill="1" applyBorder="1" applyAlignment="1">
      <alignment horizontal="center" vertical="center"/>
    </xf>
    <xf numFmtId="166"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left" vertical="top" wrapText="1"/>
    </xf>
    <xf numFmtId="0" fontId="15" fillId="0" borderId="0" xfId="0" applyFont="1" applyFill="1" applyAlignment="1">
      <alignment vertical="center"/>
    </xf>
    <xf numFmtId="0" fontId="5" fillId="0" borderId="1" xfId="0" applyNumberFormat="1" applyFont="1" applyFill="1" applyBorder="1" applyAlignment="1">
      <alignment vertical="top" wrapText="1"/>
    </xf>
    <xf numFmtId="0" fontId="4" fillId="0" borderId="1" xfId="0" applyFont="1" applyFill="1" applyBorder="1" applyAlignment="1">
      <alignment horizontal="left" vertical="top" wrapText="1"/>
    </xf>
    <xf numFmtId="0" fontId="13" fillId="0" borderId="1" xfId="0" applyFont="1" applyFill="1" applyBorder="1" applyAlignment="1">
      <alignment vertical="top" wrapText="1"/>
    </xf>
    <xf numFmtId="0" fontId="4" fillId="0" borderId="1" xfId="2" applyNumberFormat="1" applyFont="1" applyFill="1" applyBorder="1" applyAlignment="1">
      <alignment vertical="top" wrapText="1"/>
    </xf>
    <xf numFmtId="165" fontId="4" fillId="0" borderId="1" xfId="0" applyNumberFormat="1" applyFont="1" applyFill="1" applyBorder="1" applyAlignment="1">
      <alignment horizontal="center" vertical="center"/>
    </xf>
    <xf numFmtId="0" fontId="4" fillId="0" borderId="1" xfId="2" applyNumberFormat="1" applyFont="1" applyFill="1" applyBorder="1" applyAlignment="1">
      <alignment horizontal="left" vertical="top" wrapText="1"/>
    </xf>
    <xf numFmtId="165" fontId="5" fillId="0" borderId="1" xfId="0" applyNumberFormat="1" applyFont="1" applyFill="1" applyBorder="1" applyAlignment="1">
      <alignment horizontal="center" vertical="center"/>
    </xf>
    <xf numFmtId="164" fontId="3" fillId="0" borderId="0" xfId="0" applyNumberFormat="1" applyFont="1" applyFill="1" applyBorder="1" applyAlignment="1">
      <alignment vertical="center"/>
    </xf>
    <xf numFmtId="164" fontId="3" fillId="0" borderId="0" xfId="0" applyNumberFormat="1" applyFont="1" applyFill="1" applyAlignment="1">
      <alignment vertical="center"/>
    </xf>
    <xf numFmtId="0" fontId="5" fillId="0" borderId="1" xfId="2" applyNumberFormat="1" applyFont="1" applyFill="1" applyBorder="1" applyAlignment="1">
      <alignment vertical="top" wrapText="1"/>
    </xf>
    <xf numFmtId="166" fontId="16" fillId="0" borderId="0" xfId="0" applyNumberFormat="1" applyFont="1" applyFill="1" applyBorder="1" applyAlignment="1">
      <alignment horizontal="right" vertical="top" wrapText="1"/>
    </xf>
    <xf numFmtId="166" fontId="16" fillId="0" borderId="0" xfId="0" applyNumberFormat="1" applyFont="1" applyFill="1" applyBorder="1" applyAlignment="1">
      <alignment vertical="center"/>
    </xf>
    <xf numFmtId="0" fontId="16" fillId="0" borderId="0" xfId="0" applyFont="1" applyFill="1" applyAlignment="1">
      <alignment vertical="center"/>
    </xf>
    <xf numFmtId="165" fontId="5" fillId="0" borderId="1" xfId="0" applyNumberFormat="1" applyFont="1" applyFill="1" applyBorder="1" applyAlignment="1">
      <alignment horizontal="center" vertical="justify" wrapText="1"/>
    </xf>
    <xf numFmtId="165" fontId="5" fillId="0" borderId="1" xfId="0" applyNumberFormat="1" applyFont="1" applyFill="1" applyBorder="1" applyAlignment="1">
      <alignment horizontal="center" vertical="justify"/>
    </xf>
    <xf numFmtId="0" fontId="4" fillId="0" borderId="1" xfId="0" applyFont="1" applyFill="1" applyBorder="1" applyAlignment="1">
      <alignment wrapText="1"/>
    </xf>
    <xf numFmtId="49" fontId="5" fillId="0" borderId="1" xfId="3" applyNumberFormat="1" applyFont="1" applyFill="1" applyBorder="1" applyAlignment="1" applyProtection="1">
      <alignment horizontal="center" vertical="center"/>
    </xf>
    <xf numFmtId="164" fontId="3" fillId="0" borderId="0" xfId="0" applyNumberFormat="1" applyFont="1" applyFill="1" applyBorder="1" applyAlignment="1">
      <alignment horizontal="right" vertical="center"/>
    </xf>
    <xf numFmtId="49" fontId="17" fillId="0" borderId="1" xfId="3" applyNumberFormat="1" applyFont="1" applyFill="1" applyBorder="1" applyAlignment="1" applyProtection="1">
      <alignment horizontal="center" vertical="top"/>
    </xf>
    <xf numFmtId="0" fontId="17" fillId="0" borderId="1" xfId="0" applyFont="1" applyFill="1" applyBorder="1" applyAlignment="1">
      <alignment wrapText="1"/>
    </xf>
    <xf numFmtId="165" fontId="17" fillId="0" borderId="1" xfId="0" applyNumberFormat="1" applyFont="1" applyFill="1" applyBorder="1" applyAlignment="1">
      <alignment horizontal="center" vertical="top" wrapText="1"/>
    </xf>
    <xf numFmtId="49" fontId="18" fillId="0" borderId="1" xfId="3" applyNumberFormat="1" applyFont="1" applyFill="1" applyBorder="1" applyAlignment="1" applyProtection="1">
      <alignment horizontal="center" vertical="top"/>
    </xf>
    <xf numFmtId="0" fontId="18" fillId="0" borderId="1" xfId="0" applyFont="1" applyFill="1" applyBorder="1" applyAlignment="1">
      <alignment wrapText="1"/>
    </xf>
    <xf numFmtId="165" fontId="18" fillId="0" borderId="1" xfId="0" applyNumberFormat="1" applyFont="1" applyFill="1" applyBorder="1" applyAlignment="1">
      <alignment horizontal="center" vertical="top" wrapText="1"/>
    </xf>
    <xf numFmtId="0" fontId="13" fillId="0" borderId="1" xfId="0" applyFont="1" applyFill="1" applyBorder="1" applyAlignment="1">
      <alignment horizontal="left" vertical="top" wrapText="1"/>
    </xf>
    <xf numFmtId="164" fontId="7" fillId="0" borderId="0" xfId="0" applyNumberFormat="1" applyFont="1" applyFill="1" applyBorder="1" applyAlignment="1">
      <alignment horizontal="right" vertical="center"/>
    </xf>
    <xf numFmtId="164" fontId="7" fillId="0" borderId="0" xfId="0" applyNumberFormat="1" applyFont="1" applyFill="1" applyBorder="1" applyAlignment="1">
      <alignment vertical="center"/>
    </xf>
    <xf numFmtId="164" fontId="7" fillId="0" borderId="0" xfId="0" applyNumberFormat="1" applyFont="1" applyFill="1" applyAlignment="1">
      <alignment vertical="center"/>
    </xf>
    <xf numFmtId="0" fontId="2" fillId="0" borderId="0" xfId="0" applyFont="1" applyFill="1" applyBorder="1" applyAlignment="1">
      <alignment vertical="center"/>
    </xf>
    <xf numFmtId="0" fontId="4" fillId="0" borderId="0" xfId="0" applyFont="1" applyFill="1" applyAlignment="1">
      <alignment vertical="top" wrapText="1"/>
    </xf>
    <xf numFmtId="0" fontId="6" fillId="0" borderId="1" xfId="0" applyFont="1" applyFill="1" applyBorder="1" applyAlignment="1">
      <alignment horizontal="left" vertical="top" wrapText="1"/>
    </xf>
    <xf numFmtId="0" fontId="19" fillId="0" borderId="1" xfId="0" applyFont="1" applyFill="1" applyBorder="1" applyAlignment="1">
      <alignment vertical="top"/>
    </xf>
    <xf numFmtId="49" fontId="4" fillId="0" borderId="1" xfId="3" applyNumberFormat="1" applyFont="1" applyFill="1" applyBorder="1" applyAlignment="1" applyProtection="1">
      <alignment horizontal="center" vertical="center"/>
    </xf>
    <xf numFmtId="0" fontId="4" fillId="0" borderId="1" xfId="0" applyFont="1" applyFill="1" applyBorder="1" applyAlignment="1">
      <alignment horizontal="center" vertical="center" wrapText="1"/>
    </xf>
    <xf numFmtId="0" fontId="3" fillId="0" borderId="0" xfId="0" applyFont="1" applyFill="1" applyBorder="1" applyAlignment="1">
      <alignment horizontal="right" wrapText="1"/>
    </xf>
    <xf numFmtId="0" fontId="3" fillId="0" borderId="0" xfId="0" applyFont="1" applyFill="1" applyAlignment="1"/>
    <xf numFmtId="0" fontId="2" fillId="0" borderId="0" xfId="0" applyFont="1" applyFill="1" applyBorder="1" applyAlignment="1">
      <alignment horizontal="center" vertical="center"/>
    </xf>
    <xf numFmtId="165" fontId="4"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5" fontId="3" fillId="0" borderId="0" xfId="0" applyNumberFormat="1" applyFont="1" applyFill="1" applyAlignment="1">
      <alignment horizontal="right" wrapText="1"/>
    </xf>
    <xf numFmtId="0" fontId="3" fillId="0" borderId="0" xfId="0" applyFont="1" applyFill="1" applyAlignment="1">
      <alignment horizontal="right"/>
    </xf>
    <xf numFmtId="0" fontId="2" fillId="0" borderId="0" xfId="0" applyFont="1" applyAlignment="1">
      <alignment horizontal="right"/>
    </xf>
    <xf numFmtId="0" fontId="0" fillId="0" borderId="0" xfId="0" applyAlignment="1"/>
    <xf numFmtId="0" fontId="3" fillId="0" borderId="0" xfId="0" applyFont="1" applyAlignment="1">
      <alignment horizontal="right" vertical="top" wrapText="1"/>
    </xf>
    <xf numFmtId="0" fontId="3" fillId="0" borderId="0" xfId="0" applyFont="1" applyAlignment="1">
      <alignment horizontal="right"/>
    </xf>
    <xf numFmtId="164" fontId="2" fillId="0" borderId="0" xfId="0" applyNumberFormat="1" applyFont="1" applyFill="1" applyBorder="1" applyAlignment="1">
      <alignment horizontal="right" vertical="center" wrapText="1"/>
    </xf>
    <xf numFmtId="0" fontId="3" fillId="0" borderId="0" xfId="0" applyFont="1" applyFill="1" applyAlignment="1">
      <alignment vertical="center"/>
    </xf>
    <xf numFmtId="164" fontId="4" fillId="0" borderId="0" xfId="0" applyNumberFormat="1" applyFont="1" applyFill="1" applyBorder="1" applyAlignment="1">
      <alignment horizontal="right" vertical="center" wrapText="1"/>
    </xf>
  </cellXfs>
  <cellStyles count="5">
    <cellStyle name="Обычный" xfId="0" builtinId="0"/>
    <cellStyle name="Обычный 4" xfId="1"/>
    <cellStyle name="Обычный_Лист1" xfId="2"/>
    <cellStyle name="Финансовый" xfId="3" builtinId="3"/>
    <cellStyle name="Финансовый_Лист1"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indexed="14"/>
  </sheetPr>
  <dimension ref="A1:W705"/>
  <sheetViews>
    <sheetView tabSelected="1" view="pageBreakPreview" zoomScale="75" zoomScaleNormal="100" workbookViewId="0">
      <selection activeCell="J5" sqref="J5"/>
    </sheetView>
  </sheetViews>
  <sheetFormatPr defaultColWidth="12" defaultRowHeight="16.5" outlineLevelRow="5"/>
  <cols>
    <col min="1" max="1" width="5.85546875" style="6" customWidth="1"/>
    <col min="2" max="2" width="5.7109375" style="7" customWidth="1"/>
    <col min="3" max="3" width="5.5703125" style="7" customWidth="1"/>
    <col min="4" max="4" width="6.42578125" style="7" customWidth="1"/>
    <col min="5" max="5" width="5" style="7" customWidth="1"/>
    <col min="6" max="6" width="6.28515625" style="7" customWidth="1"/>
    <col min="7" max="7" width="6" style="7" customWidth="1"/>
    <col min="8" max="8" width="6.85546875" style="7" customWidth="1"/>
    <col min="9" max="9" width="10.140625" style="7" customWidth="1"/>
    <col min="10" max="10" width="67.7109375" style="109" customWidth="1"/>
    <col min="11" max="11" width="13.140625" style="84" customWidth="1"/>
    <col min="12" max="12" width="12.42578125" style="84" customWidth="1"/>
    <col min="13" max="13" width="13" style="84" customWidth="1"/>
    <col min="14" max="14" width="14.140625" style="2" hidden="1" customWidth="1"/>
    <col min="15" max="15" width="12.42578125" style="2" hidden="1" customWidth="1"/>
    <col min="16" max="16" width="0.28515625" style="3" hidden="1" customWidth="1"/>
    <col min="17" max="17" width="12.28515625" style="3" hidden="1" customWidth="1"/>
    <col min="18" max="22" width="12" style="4" hidden="1" customWidth="1"/>
    <col min="23" max="23" width="0.5703125" style="4" customWidth="1"/>
    <col min="24" max="16384" width="12" style="4"/>
  </cols>
  <sheetData>
    <row r="1" spans="1:23" s="1" customFormat="1" ht="15.75">
      <c r="A1" s="121" t="s">
        <v>235</v>
      </c>
      <c r="B1" s="122"/>
      <c r="C1" s="122"/>
      <c r="D1" s="122"/>
      <c r="E1" s="122"/>
      <c r="F1" s="122"/>
      <c r="G1" s="122"/>
      <c r="H1" s="122"/>
      <c r="I1" s="122"/>
      <c r="J1" s="122"/>
      <c r="K1" s="122"/>
      <c r="L1" s="122"/>
      <c r="M1" s="122"/>
    </row>
    <row r="2" spans="1:23" s="1" customFormat="1" ht="15.75" customHeight="1">
      <c r="A2" s="123" t="s">
        <v>35</v>
      </c>
      <c r="B2" s="122"/>
      <c r="C2" s="122"/>
      <c r="D2" s="122"/>
      <c r="E2" s="122"/>
      <c r="F2" s="122"/>
      <c r="G2" s="122"/>
      <c r="H2" s="122"/>
      <c r="I2" s="122"/>
      <c r="J2" s="122"/>
      <c r="K2" s="122"/>
      <c r="L2" s="122"/>
      <c r="M2" s="122"/>
    </row>
    <row r="3" spans="1:23" s="1" customFormat="1" ht="15.75">
      <c r="A3" s="124" t="s">
        <v>34</v>
      </c>
      <c r="B3" s="122"/>
      <c r="C3" s="122"/>
      <c r="D3" s="122"/>
      <c r="E3" s="122"/>
      <c r="F3" s="122"/>
      <c r="G3" s="122"/>
      <c r="H3" s="122"/>
      <c r="I3" s="122"/>
      <c r="J3" s="122"/>
      <c r="K3" s="122"/>
      <c r="L3" s="122"/>
      <c r="M3" s="122"/>
    </row>
    <row r="4" spans="1:23" ht="17.25" customHeight="1">
      <c r="A4" s="125"/>
      <c r="B4" s="126"/>
      <c r="C4" s="126"/>
      <c r="D4" s="126"/>
      <c r="E4" s="126"/>
      <c r="F4" s="126"/>
      <c r="G4" s="126"/>
      <c r="H4" s="126"/>
      <c r="I4" s="126"/>
      <c r="J4" s="126"/>
      <c r="K4" s="126"/>
      <c r="L4" s="126"/>
      <c r="M4" s="126"/>
    </row>
    <row r="5" spans="1:23" ht="17.25" customHeight="1">
      <c r="A5" s="5"/>
      <c r="B5" s="6"/>
      <c r="J5" s="7"/>
      <c r="K5" s="127" t="s">
        <v>235</v>
      </c>
      <c r="L5" s="127"/>
      <c r="M5" s="127"/>
      <c r="N5" s="127"/>
      <c r="P5" s="2"/>
      <c r="R5" s="3"/>
    </row>
    <row r="6" spans="1:23" ht="17.25" customHeight="1">
      <c r="A6" s="119" t="s">
        <v>37</v>
      </c>
      <c r="B6" s="119"/>
      <c r="C6" s="120"/>
      <c r="D6" s="120"/>
      <c r="E6" s="120"/>
      <c r="F6" s="120"/>
      <c r="G6" s="120"/>
      <c r="H6" s="120"/>
      <c r="I6" s="120"/>
      <c r="J6" s="120"/>
      <c r="K6" s="120"/>
      <c r="L6" s="120"/>
      <c r="M6" s="120"/>
      <c r="N6" s="120"/>
      <c r="O6" s="120"/>
      <c r="P6" s="120"/>
      <c r="Q6" s="120"/>
      <c r="R6" s="120"/>
      <c r="S6" s="120"/>
      <c r="T6" s="120"/>
      <c r="U6" s="120"/>
      <c r="V6" s="120"/>
      <c r="W6" s="120"/>
    </row>
    <row r="7" spans="1:23" ht="16.5" customHeight="1">
      <c r="A7" s="114" t="s">
        <v>36</v>
      </c>
      <c r="B7" s="114"/>
      <c r="C7" s="115"/>
      <c r="D7" s="115"/>
      <c r="E7" s="115"/>
      <c r="F7" s="115"/>
      <c r="G7" s="115"/>
      <c r="H7" s="115"/>
      <c r="I7" s="115"/>
      <c r="J7" s="115"/>
      <c r="K7" s="115"/>
      <c r="L7" s="115"/>
      <c r="M7" s="115"/>
      <c r="N7" s="115"/>
      <c r="P7" s="2"/>
      <c r="R7" s="3"/>
    </row>
    <row r="8" spans="1:23" ht="18.75" customHeight="1">
      <c r="A8" s="8"/>
      <c r="B8" s="9"/>
      <c r="J8" s="7"/>
      <c r="K8" s="11"/>
      <c r="L8" s="12"/>
      <c r="M8" s="12"/>
      <c r="N8" s="12"/>
      <c r="O8" s="13"/>
      <c r="P8" s="2"/>
      <c r="R8" s="3"/>
    </row>
    <row r="9" spans="1:23">
      <c r="A9" s="116" t="s">
        <v>38</v>
      </c>
      <c r="B9" s="116"/>
      <c r="C9" s="116"/>
      <c r="D9" s="116"/>
      <c r="E9" s="116"/>
      <c r="F9" s="116"/>
      <c r="G9" s="116"/>
      <c r="H9" s="116"/>
      <c r="I9" s="116"/>
      <c r="J9" s="116"/>
      <c r="K9" s="116"/>
      <c r="L9" s="116"/>
      <c r="M9" s="12"/>
      <c r="N9" s="12"/>
      <c r="O9" s="14"/>
      <c r="P9" s="14"/>
      <c r="Q9" s="15"/>
      <c r="R9" s="15"/>
    </row>
    <row r="10" spans="1:23">
      <c r="A10" s="9"/>
      <c r="J10" s="16"/>
      <c r="K10" s="12"/>
      <c r="L10" s="12"/>
      <c r="M10" s="17" t="s">
        <v>39</v>
      </c>
      <c r="N10" s="18"/>
      <c r="P10" s="19"/>
    </row>
    <row r="11" spans="1:23" ht="16.5" customHeight="1">
      <c r="A11" s="20"/>
      <c r="B11" s="112" t="s">
        <v>40</v>
      </c>
      <c r="C11" s="112"/>
      <c r="D11" s="112"/>
      <c r="E11" s="112"/>
      <c r="F11" s="112"/>
      <c r="G11" s="112"/>
      <c r="H11" s="112"/>
      <c r="I11" s="112"/>
      <c r="J11" s="113" t="s">
        <v>41</v>
      </c>
      <c r="K11" s="117" t="s">
        <v>42</v>
      </c>
      <c r="L11" s="117" t="s">
        <v>43</v>
      </c>
      <c r="M11" s="117" t="s">
        <v>44</v>
      </c>
      <c r="N11" s="118"/>
      <c r="O11" s="118"/>
      <c r="P11" s="118"/>
      <c r="Q11" s="118"/>
    </row>
    <row r="12" spans="1:23" s="15" customFormat="1" ht="123" customHeight="1">
      <c r="A12" s="21" t="s">
        <v>45</v>
      </c>
      <c r="B12" s="22" t="s">
        <v>46</v>
      </c>
      <c r="C12" s="22" t="s">
        <v>47</v>
      </c>
      <c r="D12" s="22" t="s">
        <v>48</v>
      </c>
      <c r="E12" s="22" t="s">
        <v>49</v>
      </c>
      <c r="F12" s="22" t="s">
        <v>50</v>
      </c>
      <c r="G12" s="22" t="s">
        <v>51</v>
      </c>
      <c r="H12" s="22" t="s">
        <v>52</v>
      </c>
      <c r="I12" s="22" t="s">
        <v>53</v>
      </c>
      <c r="J12" s="113"/>
      <c r="K12" s="117"/>
      <c r="L12" s="117"/>
      <c r="M12" s="117"/>
      <c r="N12" s="23"/>
      <c r="O12" s="23"/>
      <c r="P12" s="23"/>
      <c r="Q12" s="23"/>
    </row>
    <row r="13" spans="1:23" s="15" customFormat="1">
      <c r="A13" s="24"/>
      <c r="B13" s="25" t="s">
        <v>54</v>
      </c>
      <c r="C13" s="25" t="s">
        <v>55</v>
      </c>
      <c r="D13" s="25" t="s">
        <v>56</v>
      </c>
      <c r="E13" s="25" t="s">
        <v>57</v>
      </c>
      <c r="F13" s="25" t="s">
        <v>58</v>
      </c>
      <c r="G13" s="25" t="s">
        <v>59</v>
      </c>
      <c r="H13" s="25" t="s">
        <v>60</v>
      </c>
      <c r="I13" s="25" t="s">
        <v>61</v>
      </c>
      <c r="J13" s="26">
        <v>9</v>
      </c>
      <c r="K13" s="27">
        <v>10</v>
      </c>
      <c r="L13" s="27">
        <v>11</v>
      </c>
      <c r="M13" s="27">
        <v>12</v>
      </c>
      <c r="N13" s="28"/>
      <c r="O13" s="29"/>
      <c r="P13" s="29"/>
      <c r="Q13" s="29"/>
    </row>
    <row r="14" spans="1:23" s="36" customFormat="1">
      <c r="A14" s="30">
        <v>1</v>
      </c>
      <c r="B14" s="31" t="s">
        <v>62</v>
      </c>
      <c r="C14" s="31" t="s">
        <v>54</v>
      </c>
      <c r="D14" s="31" t="s">
        <v>63</v>
      </c>
      <c r="E14" s="31" t="s">
        <v>63</v>
      </c>
      <c r="F14" s="31" t="s">
        <v>62</v>
      </c>
      <c r="G14" s="31" t="s">
        <v>63</v>
      </c>
      <c r="H14" s="31" t="s">
        <v>64</v>
      </c>
      <c r="I14" s="31" t="s">
        <v>62</v>
      </c>
      <c r="J14" s="32" t="s">
        <v>65</v>
      </c>
      <c r="K14" s="33">
        <f>K15+K23+K29+K36+K39+K44+K49+K54+K60+K86</f>
        <v>145291.20000000001</v>
      </c>
      <c r="L14" s="33">
        <f>L15+L23+L29+L36+L39+L44+L49+L54+L60+L86</f>
        <v>154549.69999999998</v>
      </c>
      <c r="M14" s="33">
        <f>M15+M23+M29+M36+M39+M44+M49+M54+M60+M86</f>
        <v>168730.5</v>
      </c>
      <c r="N14" s="34"/>
      <c r="O14" s="35"/>
      <c r="P14" s="35"/>
      <c r="Q14" s="35"/>
    </row>
    <row r="15" spans="1:23" outlineLevel="1">
      <c r="A15" s="30">
        <f>A14+1</f>
        <v>2</v>
      </c>
      <c r="B15" s="37" t="s">
        <v>66</v>
      </c>
      <c r="C15" s="37" t="s">
        <v>54</v>
      </c>
      <c r="D15" s="37" t="s">
        <v>67</v>
      </c>
      <c r="E15" s="37" t="s">
        <v>63</v>
      </c>
      <c r="F15" s="37" t="s">
        <v>62</v>
      </c>
      <c r="G15" s="37" t="s">
        <v>63</v>
      </c>
      <c r="H15" s="37" t="s">
        <v>64</v>
      </c>
      <c r="I15" s="37" t="s">
        <v>62</v>
      </c>
      <c r="J15" s="38" t="s">
        <v>68</v>
      </c>
      <c r="K15" s="39">
        <f>K16+K19</f>
        <v>122627</v>
      </c>
      <c r="L15" s="39">
        <f>L16+L19</f>
        <v>133936.4</v>
      </c>
      <c r="M15" s="39">
        <f>M16+M19</f>
        <v>147711.20000000001</v>
      </c>
      <c r="N15" s="40"/>
      <c r="O15" s="41"/>
      <c r="P15" s="41"/>
      <c r="Q15" s="41"/>
    </row>
    <row r="16" spans="1:23" s="47" customFormat="1" outlineLevel="2">
      <c r="A16" s="30">
        <f t="shared" ref="A16:A79" si="0">A15+1</f>
        <v>3</v>
      </c>
      <c r="B16" s="42" t="s">
        <v>66</v>
      </c>
      <c r="C16" s="42" t="s">
        <v>54</v>
      </c>
      <c r="D16" s="42" t="s">
        <v>67</v>
      </c>
      <c r="E16" s="42" t="s">
        <v>67</v>
      </c>
      <c r="F16" s="42" t="s">
        <v>62</v>
      </c>
      <c r="G16" s="42" t="s">
        <v>63</v>
      </c>
      <c r="H16" s="42" t="s">
        <v>64</v>
      </c>
      <c r="I16" s="42" t="s">
        <v>69</v>
      </c>
      <c r="J16" s="43" t="s">
        <v>70</v>
      </c>
      <c r="K16" s="44">
        <f t="shared" ref="K16:M17" si="1">K17</f>
        <v>32</v>
      </c>
      <c r="L16" s="44">
        <f t="shared" si="1"/>
        <v>34</v>
      </c>
      <c r="M16" s="44">
        <f t="shared" si="1"/>
        <v>36</v>
      </c>
      <c r="N16" s="45"/>
      <c r="O16" s="41"/>
      <c r="P16" s="46"/>
      <c r="Q16" s="46"/>
    </row>
    <row r="17" spans="1:17" s="47" customFormat="1" ht="19.5" customHeight="1" outlineLevel="3">
      <c r="A17" s="30">
        <f t="shared" si="0"/>
        <v>4</v>
      </c>
      <c r="B17" s="42" t="s">
        <v>66</v>
      </c>
      <c r="C17" s="42" t="s">
        <v>54</v>
      </c>
      <c r="D17" s="42" t="s">
        <v>67</v>
      </c>
      <c r="E17" s="42" t="s">
        <v>67</v>
      </c>
      <c r="F17" s="42" t="s">
        <v>71</v>
      </c>
      <c r="G17" s="42" t="s">
        <v>63</v>
      </c>
      <c r="H17" s="42" t="s">
        <v>64</v>
      </c>
      <c r="I17" s="42" t="s">
        <v>69</v>
      </c>
      <c r="J17" s="43" t="s">
        <v>72</v>
      </c>
      <c r="K17" s="44">
        <f t="shared" si="1"/>
        <v>32</v>
      </c>
      <c r="L17" s="44">
        <f t="shared" si="1"/>
        <v>34</v>
      </c>
      <c r="M17" s="44">
        <f t="shared" si="1"/>
        <v>36</v>
      </c>
      <c r="N17" s="45"/>
      <c r="O17" s="41"/>
      <c r="P17" s="46"/>
      <c r="Q17" s="46"/>
    </row>
    <row r="18" spans="1:17" s="47" customFormat="1" ht="17.25" customHeight="1" outlineLevel="4">
      <c r="A18" s="30">
        <f t="shared" si="0"/>
        <v>5</v>
      </c>
      <c r="B18" s="42" t="s">
        <v>66</v>
      </c>
      <c r="C18" s="42" t="s">
        <v>54</v>
      </c>
      <c r="D18" s="42" t="s">
        <v>67</v>
      </c>
      <c r="E18" s="42" t="s">
        <v>67</v>
      </c>
      <c r="F18" s="42" t="s">
        <v>73</v>
      </c>
      <c r="G18" s="42" t="s">
        <v>74</v>
      </c>
      <c r="H18" s="42" t="s">
        <v>64</v>
      </c>
      <c r="I18" s="42" t="s">
        <v>69</v>
      </c>
      <c r="J18" s="43" t="s">
        <v>75</v>
      </c>
      <c r="K18" s="44">
        <v>32</v>
      </c>
      <c r="L18" s="44">
        <v>34</v>
      </c>
      <c r="M18" s="44">
        <v>36</v>
      </c>
      <c r="N18" s="45"/>
      <c r="O18" s="41"/>
      <c r="P18" s="46"/>
      <c r="Q18" s="46"/>
    </row>
    <row r="19" spans="1:17" s="47" customFormat="1" outlineLevel="2">
      <c r="A19" s="30">
        <f t="shared" si="0"/>
        <v>6</v>
      </c>
      <c r="B19" s="42" t="s">
        <v>66</v>
      </c>
      <c r="C19" s="42" t="s">
        <v>54</v>
      </c>
      <c r="D19" s="42" t="s">
        <v>67</v>
      </c>
      <c r="E19" s="42" t="s">
        <v>74</v>
      </c>
      <c r="F19" s="42" t="s">
        <v>62</v>
      </c>
      <c r="G19" s="42" t="s">
        <v>67</v>
      </c>
      <c r="H19" s="42" t="s">
        <v>64</v>
      </c>
      <c r="I19" s="42" t="s">
        <v>69</v>
      </c>
      <c r="J19" s="43" t="s">
        <v>76</v>
      </c>
      <c r="K19" s="44">
        <f>K20+K21+K22</f>
        <v>122595</v>
      </c>
      <c r="L19" s="44">
        <f>L20+L21+L22</f>
        <v>133902.39999999999</v>
      </c>
      <c r="M19" s="44">
        <f>M20+M21+M22</f>
        <v>147675.20000000001</v>
      </c>
      <c r="N19" s="45"/>
      <c r="O19" s="41"/>
      <c r="P19" s="46"/>
      <c r="Q19" s="46"/>
    </row>
    <row r="20" spans="1:17" s="47" customFormat="1" ht="82.5" outlineLevel="4">
      <c r="A20" s="30">
        <f t="shared" si="0"/>
        <v>7</v>
      </c>
      <c r="B20" s="42" t="s">
        <v>66</v>
      </c>
      <c r="C20" s="42" t="s">
        <v>54</v>
      </c>
      <c r="D20" s="42" t="s">
        <v>67</v>
      </c>
      <c r="E20" s="42" t="s">
        <v>74</v>
      </c>
      <c r="F20" s="42" t="s">
        <v>71</v>
      </c>
      <c r="G20" s="42" t="s">
        <v>67</v>
      </c>
      <c r="H20" s="42" t="s">
        <v>64</v>
      </c>
      <c r="I20" s="42" t="s">
        <v>69</v>
      </c>
      <c r="J20" s="48" t="s">
        <v>77</v>
      </c>
      <c r="K20" s="44">
        <v>121815</v>
      </c>
      <c r="L20" s="44">
        <v>133062.39999999999</v>
      </c>
      <c r="M20" s="44">
        <v>146795.20000000001</v>
      </c>
      <c r="N20" s="45"/>
      <c r="O20" s="41"/>
      <c r="P20" s="46"/>
      <c r="Q20" s="46"/>
    </row>
    <row r="21" spans="1:17" s="47" customFormat="1" ht="64.5" customHeight="1" outlineLevel="4">
      <c r="A21" s="30">
        <f t="shared" si="0"/>
        <v>8</v>
      </c>
      <c r="B21" s="42" t="s">
        <v>66</v>
      </c>
      <c r="C21" s="42" t="s">
        <v>54</v>
      </c>
      <c r="D21" s="42" t="s">
        <v>67</v>
      </c>
      <c r="E21" s="42" t="s">
        <v>74</v>
      </c>
      <c r="F21" s="42" t="s">
        <v>78</v>
      </c>
      <c r="G21" s="42" t="s">
        <v>67</v>
      </c>
      <c r="H21" s="42" t="s">
        <v>64</v>
      </c>
      <c r="I21" s="42" t="s">
        <v>69</v>
      </c>
      <c r="J21" s="48" t="s">
        <v>79</v>
      </c>
      <c r="K21" s="44">
        <v>184</v>
      </c>
      <c r="L21" s="44">
        <v>194</v>
      </c>
      <c r="M21" s="44">
        <v>204</v>
      </c>
      <c r="N21" s="45"/>
      <c r="O21" s="41"/>
      <c r="P21" s="46"/>
      <c r="Q21" s="46"/>
    </row>
    <row r="22" spans="1:17" s="47" customFormat="1" ht="30.75" customHeight="1" outlineLevel="4">
      <c r="A22" s="30">
        <f t="shared" si="0"/>
        <v>9</v>
      </c>
      <c r="B22" s="42" t="s">
        <v>66</v>
      </c>
      <c r="C22" s="42" t="s">
        <v>54</v>
      </c>
      <c r="D22" s="42" t="s">
        <v>67</v>
      </c>
      <c r="E22" s="42" t="s">
        <v>74</v>
      </c>
      <c r="F22" s="42" t="s">
        <v>80</v>
      </c>
      <c r="G22" s="42" t="s">
        <v>67</v>
      </c>
      <c r="H22" s="42" t="s">
        <v>64</v>
      </c>
      <c r="I22" s="42" t="s">
        <v>69</v>
      </c>
      <c r="J22" s="48" t="s">
        <v>81</v>
      </c>
      <c r="K22" s="44">
        <v>596</v>
      </c>
      <c r="L22" s="44">
        <v>646</v>
      </c>
      <c r="M22" s="44">
        <v>676</v>
      </c>
      <c r="N22" s="45"/>
      <c r="O22" s="41"/>
      <c r="P22" s="46"/>
      <c r="Q22" s="46"/>
    </row>
    <row r="23" spans="1:17" ht="33.75" customHeight="1" outlineLevel="4">
      <c r="A23" s="30">
        <f t="shared" si="0"/>
        <v>10</v>
      </c>
      <c r="B23" s="37" t="s">
        <v>82</v>
      </c>
      <c r="C23" s="37" t="s">
        <v>54</v>
      </c>
      <c r="D23" s="37" t="s">
        <v>83</v>
      </c>
      <c r="E23" s="37" t="s">
        <v>63</v>
      </c>
      <c r="F23" s="37" t="s">
        <v>62</v>
      </c>
      <c r="G23" s="37" t="s">
        <v>63</v>
      </c>
      <c r="H23" s="37" t="s">
        <v>64</v>
      </c>
      <c r="I23" s="37" t="s">
        <v>62</v>
      </c>
      <c r="J23" s="38" t="s">
        <v>84</v>
      </c>
      <c r="K23" s="39">
        <f>K24</f>
        <v>352</v>
      </c>
      <c r="L23" s="39">
        <f>L24</f>
        <v>430.40000000000003</v>
      </c>
      <c r="M23" s="39">
        <f>M24</f>
        <v>426.90000000000003</v>
      </c>
      <c r="N23" s="40"/>
      <c r="O23" s="41"/>
      <c r="P23" s="41"/>
      <c r="Q23" s="41"/>
    </row>
    <row r="24" spans="1:17" s="47" customFormat="1" ht="33.75" customHeight="1" outlineLevel="4">
      <c r="A24" s="30">
        <f t="shared" si="0"/>
        <v>11</v>
      </c>
      <c r="B24" s="49" t="s">
        <v>82</v>
      </c>
      <c r="C24" s="49" t="s">
        <v>54</v>
      </c>
      <c r="D24" s="49" t="s">
        <v>83</v>
      </c>
      <c r="E24" s="49" t="s">
        <v>74</v>
      </c>
      <c r="F24" s="49" t="s">
        <v>62</v>
      </c>
      <c r="G24" s="49" t="s">
        <v>63</v>
      </c>
      <c r="H24" s="49" t="s">
        <v>64</v>
      </c>
      <c r="I24" s="49" t="s">
        <v>62</v>
      </c>
      <c r="J24" s="50" t="s">
        <v>85</v>
      </c>
      <c r="K24" s="44">
        <f>K25+K26+K27+K28</f>
        <v>352</v>
      </c>
      <c r="L24" s="44">
        <f>L25+L26+L27+L28</f>
        <v>430.40000000000003</v>
      </c>
      <c r="M24" s="44">
        <f>M25+M26+M27+M28</f>
        <v>426.90000000000003</v>
      </c>
      <c r="N24" s="45"/>
      <c r="O24" s="41"/>
      <c r="P24" s="46"/>
      <c r="Q24" s="46"/>
    </row>
    <row r="25" spans="1:17" s="47" customFormat="1" ht="36.75" customHeight="1" outlineLevel="4">
      <c r="A25" s="30">
        <f t="shared" si="0"/>
        <v>12</v>
      </c>
      <c r="B25" s="49" t="s">
        <v>82</v>
      </c>
      <c r="C25" s="49" t="s">
        <v>54</v>
      </c>
      <c r="D25" s="49" t="s">
        <v>83</v>
      </c>
      <c r="E25" s="49" t="s">
        <v>74</v>
      </c>
      <c r="F25" s="49" t="s">
        <v>86</v>
      </c>
      <c r="G25" s="49" t="s">
        <v>67</v>
      </c>
      <c r="H25" s="49" t="s">
        <v>64</v>
      </c>
      <c r="I25" s="49" t="s">
        <v>69</v>
      </c>
      <c r="J25" s="50" t="s">
        <v>87</v>
      </c>
      <c r="K25" s="44">
        <v>128.80000000000001</v>
      </c>
      <c r="L25" s="44">
        <v>165.7</v>
      </c>
      <c r="M25" s="44">
        <v>172.5</v>
      </c>
      <c r="N25" s="45"/>
      <c r="O25" s="41"/>
      <c r="P25" s="46"/>
      <c r="Q25" s="46"/>
    </row>
    <row r="26" spans="1:17" s="47" customFormat="1" ht="33" customHeight="1" outlineLevel="4">
      <c r="A26" s="30">
        <f t="shared" si="0"/>
        <v>13</v>
      </c>
      <c r="B26" s="49" t="s">
        <v>82</v>
      </c>
      <c r="C26" s="49" t="s">
        <v>54</v>
      </c>
      <c r="D26" s="49" t="s">
        <v>83</v>
      </c>
      <c r="E26" s="49" t="s">
        <v>74</v>
      </c>
      <c r="F26" s="49" t="s">
        <v>88</v>
      </c>
      <c r="G26" s="49" t="s">
        <v>67</v>
      </c>
      <c r="H26" s="49" t="s">
        <v>64</v>
      </c>
      <c r="I26" s="49" t="s">
        <v>69</v>
      </c>
      <c r="J26" s="50" t="s">
        <v>89</v>
      </c>
      <c r="K26" s="44">
        <v>2.7</v>
      </c>
      <c r="L26" s="44">
        <v>3.3</v>
      </c>
      <c r="M26" s="44">
        <v>3.4</v>
      </c>
      <c r="N26" s="45"/>
      <c r="O26" s="41"/>
      <c r="P26" s="46"/>
      <c r="Q26" s="46"/>
    </row>
    <row r="27" spans="1:17" s="47" customFormat="1" ht="39" customHeight="1" outlineLevel="4">
      <c r="A27" s="30">
        <f t="shared" si="0"/>
        <v>14</v>
      </c>
      <c r="B27" s="49" t="s">
        <v>82</v>
      </c>
      <c r="C27" s="49" t="s">
        <v>54</v>
      </c>
      <c r="D27" s="49" t="s">
        <v>83</v>
      </c>
      <c r="E27" s="49" t="s">
        <v>74</v>
      </c>
      <c r="F27" s="49" t="s">
        <v>90</v>
      </c>
      <c r="G27" s="49" t="s">
        <v>67</v>
      </c>
      <c r="H27" s="49" t="s">
        <v>64</v>
      </c>
      <c r="I27" s="49" t="s">
        <v>69</v>
      </c>
      <c r="J27" s="50" t="s">
        <v>91</v>
      </c>
      <c r="K27" s="44">
        <v>208.6</v>
      </c>
      <c r="L27" s="44">
        <v>245.1</v>
      </c>
      <c r="M27" s="44">
        <v>234.9</v>
      </c>
      <c r="N27" s="45"/>
      <c r="O27" s="41"/>
      <c r="P27" s="46"/>
      <c r="Q27" s="46"/>
    </row>
    <row r="28" spans="1:17" s="47" customFormat="1" ht="32.25" customHeight="1" outlineLevel="4">
      <c r="A28" s="30">
        <f t="shared" si="0"/>
        <v>15</v>
      </c>
      <c r="B28" s="49" t="s">
        <v>82</v>
      </c>
      <c r="C28" s="49" t="s">
        <v>54</v>
      </c>
      <c r="D28" s="49" t="s">
        <v>83</v>
      </c>
      <c r="E28" s="49" t="s">
        <v>74</v>
      </c>
      <c r="F28" s="49" t="s">
        <v>92</v>
      </c>
      <c r="G28" s="49" t="s">
        <v>67</v>
      </c>
      <c r="H28" s="49" t="s">
        <v>64</v>
      </c>
      <c r="I28" s="49" t="s">
        <v>69</v>
      </c>
      <c r="J28" s="50" t="s">
        <v>93</v>
      </c>
      <c r="K28" s="44">
        <v>11.9</v>
      </c>
      <c r="L28" s="44">
        <v>16.3</v>
      </c>
      <c r="M28" s="44">
        <v>16.100000000000001</v>
      </c>
      <c r="N28" s="45"/>
      <c r="O28" s="41"/>
      <c r="P28" s="46"/>
      <c r="Q28" s="46"/>
    </row>
    <row r="29" spans="1:17" outlineLevel="1">
      <c r="A29" s="30">
        <f t="shared" si="0"/>
        <v>16</v>
      </c>
      <c r="B29" s="37" t="s">
        <v>66</v>
      </c>
      <c r="C29" s="37" t="s">
        <v>54</v>
      </c>
      <c r="D29" s="37" t="s">
        <v>94</v>
      </c>
      <c r="E29" s="37" t="s">
        <v>63</v>
      </c>
      <c r="F29" s="37" t="s">
        <v>62</v>
      </c>
      <c r="G29" s="37" t="s">
        <v>63</v>
      </c>
      <c r="H29" s="37" t="s">
        <v>64</v>
      </c>
      <c r="I29" s="37" t="s">
        <v>62</v>
      </c>
      <c r="J29" s="38" t="s">
        <v>95</v>
      </c>
      <c r="K29" s="39">
        <f>K31+K33+K34</f>
        <v>7118.5</v>
      </c>
      <c r="L29" s="39">
        <f>L31+L33+L34</f>
        <v>7369.5</v>
      </c>
      <c r="M29" s="39">
        <f>M31+M33+M34</f>
        <v>7571.5</v>
      </c>
      <c r="N29" s="40"/>
      <c r="O29" s="41"/>
      <c r="P29" s="41"/>
      <c r="Q29" s="41"/>
    </row>
    <row r="30" spans="1:17" ht="33" outlineLevel="1">
      <c r="A30" s="30">
        <f t="shared" si="0"/>
        <v>17</v>
      </c>
      <c r="B30" s="42" t="s">
        <v>66</v>
      </c>
      <c r="C30" s="42" t="s">
        <v>54</v>
      </c>
      <c r="D30" s="42" t="s">
        <v>94</v>
      </c>
      <c r="E30" s="42" t="s">
        <v>74</v>
      </c>
      <c r="F30" s="42" t="s">
        <v>62</v>
      </c>
      <c r="G30" s="42" t="s">
        <v>74</v>
      </c>
      <c r="H30" s="42" t="s">
        <v>64</v>
      </c>
      <c r="I30" s="42" t="s">
        <v>69</v>
      </c>
      <c r="J30" s="43" t="s">
        <v>96</v>
      </c>
      <c r="K30" s="44">
        <f>K31</f>
        <v>5652</v>
      </c>
      <c r="L30" s="44">
        <f>L31</f>
        <v>5900</v>
      </c>
      <c r="M30" s="44">
        <f>M31</f>
        <v>6100</v>
      </c>
      <c r="N30" s="40"/>
      <c r="O30" s="41"/>
      <c r="P30" s="41"/>
      <c r="Q30" s="41"/>
    </row>
    <row r="31" spans="1:17" s="47" customFormat="1" ht="33" outlineLevel="2">
      <c r="A31" s="30">
        <f t="shared" si="0"/>
        <v>18</v>
      </c>
      <c r="B31" s="42" t="s">
        <v>66</v>
      </c>
      <c r="C31" s="42" t="s">
        <v>54</v>
      </c>
      <c r="D31" s="42" t="s">
        <v>94</v>
      </c>
      <c r="E31" s="42" t="s">
        <v>74</v>
      </c>
      <c r="F31" s="42" t="s">
        <v>71</v>
      </c>
      <c r="G31" s="42" t="s">
        <v>74</v>
      </c>
      <c r="H31" s="42" t="s">
        <v>64</v>
      </c>
      <c r="I31" s="42" t="s">
        <v>69</v>
      </c>
      <c r="J31" s="43" t="s">
        <v>96</v>
      </c>
      <c r="K31" s="44">
        <v>5652</v>
      </c>
      <c r="L31" s="44">
        <v>5900</v>
      </c>
      <c r="M31" s="44">
        <v>6100</v>
      </c>
      <c r="N31" s="45"/>
      <c r="O31" s="41"/>
      <c r="P31" s="46"/>
      <c r="Q31" s="46"/>
    </row>
    <row r="32" spans="1:17" s="47" customFormat="1" outlineLevel="2">
      <c r="A32" s="30">
        <f t="shared" si="0"/>
        <v>19</v>
      </c>
      <c r="B32" s="42" t="s">
        <v>66</v>
      </c>
      <c r="C32" s="42" t="s">
        <v>54</v>
      </c>
      <c r="D32" s="42" t="s">
        <v>94</v>
      </c>
      <c r="E32" s="42" t="s">
        <v>83</v>
      </c>
      <c r="F32" s="42" t="s">
        <v>62</v>
      </c>
      <c r="G32" s="42" t="s">
        <v>67</v>
      </c>
      <c r="H32" s="42" t="s">
        <v>64</v>
      </c>
      <c r="I32" s="42" t="s">
        <v>69</v>
      </c>
      <c r="J32" s="43" t="s">
        <v>97</v>
      </c>
      <c r="K32" s="44">
        <f>K33</f>
        <v>1451.5</v>
      </c>
      <c r="L32" s="44">
        <f>L33</f>
        <v>1451.5</v>
      </c>
      <c r="M32" s="44">
        <f>M33</f>
        <v>1451.5</v>
      </c>
      <c r="N32" s="45"/>
      <c r="O32" s="41"/>
      <c r="P32" s="46"/>
      <c r="Q32" s="46"/>
    </row>
    <row r="33" spans="1:17" s="47" customFormat="1" outlineLevel="2">
      <c r="A33" s="30">
        <f t="shared" si="0"/>
        <v>20</v>
      </c>
      <c r="B33" s="42" t="s">
        <v>66</v>
      </c>
      <c r="C33" s="42" t="s">
        <v>54</v>
      </c>
      <c r="D33" s="42" t="s">
        <v>94</v>
      </c>
      <c r="E33" s="42" t="s">
        <v>83</v>
      </c>
      <c r="F33" s="42" t="s">
        <v>71</v>
      </c>
      <c r="G33" s="42" t="s">
        <v>67</v>
      </c>
      <c r="H33" s="42" t="s">
        <v>64</v>
      </c>
      <c r="I33" s="42" t="s">
        <v>69</v>
      </c>
      <c r="J33" s="43" t="s">
        <v>97</v>
      </c>
      <c r="K33" s="44">
        <v>1451.5</v>
      </c>
      <c r="L33" s="44">
        <v>1451.5</v>
      </c>
      <c r="M33" s="44">
        <v>1451.5</v>
      </c>
      <c r="N33" s="45"/>
      <c r="O33" s="41"/>
      <c r="P33" s="46"/>
      <c r="Q33" s="46"/>
    </row>
    <row r="34" spans="1:17" s="47" customFormat="1" ht="33" outlineLevel="2">
      <c r="A34" s="30">
        <f t="shared" si="0"/>
        <v>21</v>
      </c>
      <c r="B34" s="42" t="s">
        <v>66</v>
      </c>
      <c r="C34" s="42" t="s">
        <v>54</v>
      </c>
      <c r="D34" s="42" t="s">
        <v>94</v>
      </c>
      <c r="E34" s="42" t="s">
        <v>98</v>
      </c>
      <c r="F34" s="42" t="s">
        <v>62</v>
      </c>
      <c r="G34" s="42" t="s">
        <v>63</v>
      </c>
      <c r="H34" s="42" t="s">
        <v>64</v>
      </c>
      <c r="I34" s="42" t="s">
        <v>69</v>
      </c>
      <c r="J34" s="48" t="s">
        <v>99</v>
      </c>
      <c r="K34" s="44">
        <f>K35</f>
        <v>15</v>
      </c>
      <c r="L34" s="44">
        <f>L35</f>
        <v>18</v>
      </c>
      <c r="M34" s="44">
        <f>M35</f>
        <v>20</v>
      </c>
      <c r="N34" s="45"/>
      <c r="O34" s="41"/>
      <c r="P34" s="46"/>
      <c r="Q34" s="46"/>
    </row>
    <row r="35" spans="1:17" s="47" customFormat="1" ht="18.75" customHeight="1" outlineLevel="2">
      <c r="A35" s="30">
        <f t="shared" si="0"/>
        <v>22</v>
      </c>
      <c r="B35" s="42" t="s">
        <v>66</v>
      </c>
      <c r="C35" s="42" t="s">
        <v>54</v>
      </c>
      <c r="D35" s="42" t="s">
        <v>94</v>
      </c>
      <c r="E35" s="42" t="s">
        <v>98</v>
      </c>
      <c r="F35" s="42" t="s">
        <v>78</v>
      </c>
      <c r="G35" s="42" t="s">
        <v>74</v>
      </c>
      <c r="H35" s="42" t="s">
        <v>64</v>
      </c>
      <c r="I35" s="42" t="s">
        <v>69</v>
      </c>
      <c r="J35" s="51" t="s">
        <v>100</v>
      </c>
      <c r="K35" s="44">
        <v>15</v>
      </c>
      <c r="L35" s="44">
        <v>18</v>
      </c>
      <c r="M35" s="44">
        <v>20</v>
      </c>
      <c r="N35" s="45"/>
      <c r="O35" s="41"/>
      <c r="P35" s="46"/>
      <c r="Q35" s="46"/>
    </row>
    <row r="36" spans="1:17" outlineLevel="1">
      <c r="A36" s="30">
        <f t="shared" si="0"/>
        <v>23</v>
      </c>
      <c r="B36" s="37" t="s">
        <v>62</v>
      </c>
      <c r="C36" s="37" t="s">
        <v>54</v>
      </c>
      <c r="D36" s="37" t="s">
        <v>101</v>
      </c>
      <c r="E36" s="37" t="s">
        <v>63</v>
      </c>
      <c r="F36" s="37" t="s">
        <v>62</v>
      </c>
      <c r="G36" s="37" t="s">
        <v>63</v>
      </c>
      <c r="H36" s="37" t="s">
        <v>102</v>
      </c>
      <c r="I36" s="37" t="s">
        <v>62</v>
      </c>
      <c r="J36" s="38" t="s">
        <v>103</v>
      </c>
      <c r="K36" s="39">
        <f t="shared" ref="K36:M37" si="2">K37</f>
        <v>1000</v>
      </c>
      <c r="L36" s="39">
        <f t="shared" si="2"/>
        <v>1000</v>
      </c>
      <c r="M36" s="39">
        <f t="shared" si="2"/>
        <v>1000</v>
      </c>
      <c r="N36" s="40"/>
      <c r="O36" s="41"/>
      <c r="P36" s="41"/>
      <c r="Q36" s="41"/>
    </row>
    <row r="37" spans="1:17" s="47" customFormat="1" ht="31.5" customHeight="1" outlineLevel="1">
      <c r="A37" s="30">
        <f t="shared" si="0"/>
        <v>24</v>
      </c>
      <c r="B37" s="42" t="s">
        <v>66</v>
      </c>
      <c r="C37" s="42" t="s">
        <v>54</v>
      </c>
      <c r="D37" s="42" t="s">
        <v>101</v>
      </c>
      <c r="E37" s="42" t="s">
        <v>83</v>
      </c>
      <c r="F37" s="42" t="s">
        <v>62</v>
      </c>
      <c r="G37" s="42" t="s">
        <v>67</v>
      </c>
      <c r="H37" s="42" t="s">
        <v>102</v>
      </c>
      <c r="I37" s="42" t="s">
        <v>69</v>
      </c>
      <c r="J37" s="52" t="s">
        <v>104</v>
      </c>
      <c r="K37" s="44">
        <f t="shared" si="2"/>
        <v>1000</v>
      </c>
      <c r="L37" s="44">
        <f t="shared" si="2"/>
        <v>1000</v>
      </c>
      <c r="M37" s="44">
        <f t="shared" si="2"/>
        <v>1000</v>
      </c>
      <c r="N37" s="45"/>
      <c r="O37" s="41"/>
      <c r="P37" s="46"/>
      <c r="Q37" s="46"/>
    </row>
    <row r="38" spans="1:17" s="47" customFormat="1" ht="32.25" customHeight="1" outlineLevel="2">
      <c r="A38" s="30">
        <f t="shared" si="0"/>
        <v>25</v>
      </c>
      <c r="B38" s="42" t="s">
        <v>66</v>
      </c>
      <c r="C38" s="42" t="s">
        <v>54</v>
      </c>
      <c r="D38" s="42" t="s">
        <v>101</v>
      </c>
      <c r="E38" s="42" t="s">
        <v>83</v>
      </c>
      <c r="F38" s="42" t="s">
        <v>71</v>
      </c>
      <c r="G38" s="42" t="s">
        <v>67</v>
      </c>
      <c r="H38" s="42" t="s">
        <v>102</v>
      </c>
      <c r="I38" s="42" t="s">
        <v>69</v>
      </c>
      <c r="J38" s="53" t="s">
        <v>105</v>
      </c>
      <c r="K38" s="44">
        <v>1000</v>
      </c>
      <c r="L38" s="44">
        <v>1000</v>
      </c>
      <c r="M38" s="44">
        <v>1000</v>
      </c>
      <c r="N38" s="45"/>
      <c r="O38" s="41"/>
      <c r="P38" s="46"/>
      <c r="Q38" s="46"/>
    </row>
    <row r="39" spans="1:17" ht="49.5" outlineLevel="1">
      <c r="A39" s="30">
        <f t="shared" si="0"/>
        <v>26</v>
      </c>
      <c r="B39" s="37" t="s">
        <v>106</v>
      </c>
      <c r="C39" s="37" t="s">
        <v>54</v>
      </c>
      <c r="D39" s="37" t="s">
        <v>107</v>
      </c>
      <c r="E39" s="37" t="s">
        <v>63</v>
      </c>
      <c r="F39" s="37" t="s">
        <v>62</v>
      </c>
      <c r="G39" s="37" t="s">
        <v>63</v>
      </c>
      <c r="H39" s="37" t="s">
        <v>64</v>
      </c>
      <c r="I39" s="37" t="s">
        <v>62</v>
      </c>
      <c r="J39" s="38" t="s">
        <v>108</v>
      </c>
      <c r="K39" s="39">
        <f>K40</f>
        <v>6950.5</v>
      </c>
      <c r="L39" s="39">
        <f>L40</f>
        <v>4282.5</v>
      </c>
      <c r="M39" s="39">
        <f>M40</f>
        <v>4332.5</v>
      </c>
      <c r="N39" s="40"/>
      <c r="O39" s="41"/>
      <c r="P39" s="41"/>
      <c r="Q39" s="41"/>
    </row>
    <row r="40" spans="1:17" s="47" customFormat="1" ht="102.75" customHeight="1" outlineLevel="4">
      <c r="A40" s="30">
        <f t="shared" si="0"/>
        <v>27</v>
      </c>
      <c r="B40" s="42" t="s">
        <v>106</v>
      </c>
      <c r="C40" s="42" t="s">
        <v>54</v>
      </c>
      <c r="D40" s="42" t="s">
        <v>107</v>
      </c>
      <c r="E40" s="42" t="s">
        <v>94</v>
      </c>
      <c r="F40" s="42" t="s">
        <v>62</v>
      </c>
      <c r="G40" s="42" t="s">
        <v>63</v>
      </c>
      <c r="H40" s="42" t="s">
        <v>64</v>
      </c>
      <c r="I40" s="42" t="s">
        <v>109</v>
      </c>
      <c r="J40" s="43" t="s">
        <v>110</v>
      </c>
      <c r="K40" s="44">
        <f>K41+K43</f>
        <v>6950.5</v>
      </c>
      <c r="L40" s="44">
        <f>L41+L43</f>
        <v>4282.5</v>
      </c>
      <c r="M40" s="44">
        <f>M41+M43</f>
        <v>4332.5</v>
      </c>
      <c r="N40" s="45"/>
      <c r="O40" s="41"/>
      <c r="P40" s="46"/>
      <c r="Q40" s="46"/>
    </row>
    <row r="41" spans="1:17" s="47" customFormat="1" ht="93" customHeight="1" outlineLevel="4">
      <c r="A41" s="30">
        <f t="shared" si="0"/>
        <v>28</v>
      </c>
      <c r="B41" s="42" t="s">
        <v>106</v>
      </c>
      <c r="C41" s="42" t="s">
        <v>54</v>
      </c>
      <c r="D41" s="42" t="s">
        <v>107</v>
      </c>
      <c r="E41" s="42" t="s">
        <v>94</v>
      </c>
      <c r="F41" s="42" t="s">
        <v>111</v>
      </c>
      <c r="G41" s="42" t="s">
        <v>112</v>
      </c>
      <c r="H41" s="42" t="s">
        <v>64</v>
      </c>
      <c r="I41" s="42" t="s">
        <v>109</v>
      </c>
      <c r="J41" s="43" t="s">
        <v>113</v>
      </c>
      <c r="K41" s="44">
        <v>1170.5</v>
      </c>
      <c r="L41" s="44">
        <v>1170.5</v>
      </c>
      <c r="M41" s="44">
        <v>1170.5</v>
      </c>
      <c r="N41" s="45"/>
      <c r="O41" s="41"/>
      <c r="P41" s="46"/>
      <c r="Q41" s="46"/>
    </row>
    <row r="42" spans="1:17" s="47" customFormat="1" ht="85.5" customHeight="1" outlineLevel="2">
      <c r="A42" s="30">
        <f t="shared" si="0"/>
        <v>29</v>
      </c>
      <c r="B42" s="42" t="s">
        <v>106</v>
      </c>
      <c r="C42" s="42" t="s">
        <v>54</v>
      </c>
      <c r="D42" s="42" t="s">
        <v>107</v>
      </c>
      <c r="E42" s="42" t="s">
        <v>94</v>
      </c>
      <c r="F42" s="42" t="s">
        <v>80</v>
      </c>
      <c r="G42" s="42" t="s">
        <v>63</v>
      </c>
      <c r="H42" s="42" t="s">
        <v>64</v>
      </c>
      <c r="I42" s="42" t="s">
        <v>109</v>
      </c>
      <c r="J42" s="43" t="s">
        <v>114</v>
      </c>
      <c r="K42" s="44">
        <f>K43</f>
        <v>5780</v>
      </c>
      <c r="L42" s="44">
        <f>L43</f>
        <v>3112</v>
      </c>
      <c r="M42" s="44">
        <f>M43</f>
        <v>3162</v>
      </c>
      <c r="N42" s="45"/>
      <c r="O42" s="41"/>
      <c r="P42" s="46"/>
      <c r="Q42" s="46"/>
    </row>
    <row r="43" spans="1:17" s="47" customFormat="1" ht="89.25" customHeight="1" outlineLevel="4">
      <c r="A43" s="30">
        <f t="shared" si="0"/>
        <v>30</v>
      </c>
      <c r="B43" s="42" t="s">
        <v>106</v>
      </c>
      <c r="C43" s="42" t="s">
        <v>54</v>
      </c>
      <c r="D43" s="42" t="s">
        <v>107</v>
      </c>
      <c r="E43" s="42" t="s">
        <v>94</v>
      </c>
      <c r="F43" s="42" t="s">
        <v>115</v>
      </c>
      <c r="G43" s="42" t="s">
        <v>94</v>
      </c>
      <c r="H43" s="42" t="s">
        <v>64</v>
      </c>
      <c r="I43" s="42" t="s">
        <v>109</v>
      </c>
      <c r="J43" s="43" t="s">
        <v>116</v>
      </c>
      <c r="K43" s="44">
        <v>5780</v>
      </c>
      <c r="L43" s="44">
        <v>3112</v>
      </c>
      <c r="M43" s="44">
        <v>3162</v>
      </c>
      <c r="N43" s="45"/>
      <c r="O43" s="41"/>
      <c r="P43" s="46"/>
      <c r="Q43" s="46"/>
    </row>
    <row r="44" spans="1:17" ht="33" outlineLevel="1">
      <c r="A44" s="30">
        <f t="shared" si="0"/>
        <v>31</v>
      </c>
      <c r="B44" s="37" t="s">
        <v>117</v>
      </c>
      <c r="C44" s="37" t="s">
        <v>54</v>
      </c>
      <c r="D44" s="37" t="s">
        <v>118</v>
      </c>
      <c r="E44" s="37" t="s">
        <v>63</v>
      </c>
      <c r="F44" s="37" t="s">
        <v>62</v>
      </c>
      <c r="G44" s="37" t="s">
        <v>63</v>
      </c>
      <c r="H44" s="37" t="s">
        <v>64</v>
      </c>
      <c r="I44" s="37" t="s">
        <v>62</v>
      </c>
      <c r="J44" s="38" t="s">
        <v>119</v>
      </c>
      <c r="K44" s="39">
        <f>K45+K46+K47+K48</f>
        <v>335</v>
      </c>
      <c r="L44" s="39">
        <f>L45+L46+L47+L48</f>
        <v>340</v>
      </c>
      <c r="M44" s="39">
        <f>M45+M46+M47+M48</f>
        <v>467.5</v>
      </c>
      <c r="N44" s="40"/>
      <c r="O44" s="41"/>
      <c r="P44" s="41"/>
      <c r="Q44" s="41"/>
    </row>
    <row r="45" spans="1:17" ht="33" outlineLevel="1">
      <c r="A45" s="30">
        <f t="shared" si="0"/>
        <v>32</v>
      </c>
      <c r="B45" s="42" t="s">
        <v>117</v>
      </c>
      <c r="C45" s="42" t="s">
        <v>54</v>
      </c>
      <c r="D45" s="42" t="s">
        <v>118</v>
      </c>
      <c r="E45" s="42" t="s">
        <v>67</v>
      </c>
      <c r="F45" s="42" t="s">
        <v>71</v>
      </c>
      <c r="G45" s="42" t="s">
        <v>67</v>
      </c>
      <c r="H45" s="42" t="s">
        <v>64</v>
      </c>
      <c r="I45" s="42" t="s">
        <v>109</v>
      </c>
      <c r="J45" s="43" t="s">
        <v>120</v>
      </c>
      <c r="K45" s="44">
        <v>150</v>
      </c>
      <c r="L45" s="44">
        <v>153</v>
      </c>
      <c r="M45" s="44">
        <v>210</v>
      </c>
      <c r="N45" s="40"/>
      <c r="O45" s="41"/>
      <c r="P45" s="41"/>
      <c r="Q45" s="41"/>
    </row>
    <row r="46" spans="1:17" ht="33" outlineLevel="1">
      <c r="A46" s="30">
        <f t="shared" si="0"/>
        <v>33</v>
      </c>
      <c r="B46" s="42" t="s">
        <v>117</v>
      </c>
      <c r="C46" s="42" t="s">
        <v>54</v>
      </c>
      <c r="D46" s="42" t="s">
        <v>118</v>
      </c>
      <c r="E46" s="42" t="s">
        <v>67</v>
      </c>
      <c r="F46" s="42" t="s">
        <v>78</v>
      </c>
      <c r="G46" s="42" t="s">
        <v>67</v>
      </c>
      <c r="H46" s="42" t="s">
        <v>64</v>
      </c>
      <c r="I46" s="42" t="s">
        <v>109</v>
      </c>
      <c r="J46" s="43" t="s">
        <v>121</v>
      </c>
      <c r="K46" s="44">
        <v>7</v>
      </c>
      <c r="L46" s="44">
        <v>9</v>
      </c>
      <c r="M46" s="44">
        <v>10</v>
      </c>
      <c r="N46" s="40"/>
      <c r="O46" s="41"/>
      <c r="P46" s="41"/>
      <c r="Q46" s="41"/>
    </row>
    <row r="47" spans="1:17" outlineLevel="1">
      <c r="A47" s="30">
        <f t="shared" si="0"/>
        <v>34</v>
      </c>
      <c r="B47" s="42" t="s">
        <v>117</v>
      </c>
      <c r="C47" s="42" t="s">
        <v>54</v>
      </c>
      <c r="D47" s="42" t="s">
        <v>118</v>
      </c>
      <c r="E47" s="42" t="s">
        <v>67</v>
      </c>
      <c r="F47" s="42" t="s">
        <v>80</v>
      </c>
      <c r="G47" s="42" t="s">
        <v>67</v>
      </c>
      <c r="H47" s="42" t="s">
        <v>64</v>
      </c>
      <c r="I47" s="42" t="s">
        <v>109</v>
      </c>
      <c r="J47" s="43" t="s">
        <v>122</v>
      </c>
      <c r="K47" s="44">
        <v>0.2</v>
      </c>
      <c r="L47" s="44">
        <v>0.4</v>
      </c>
      <c r="M47" s="44">
        <v>0.3</v>
      </c>
      <c r="N47" s="40"/>
      <c r="O47" s="41"/>
      <c r="P47" s="41"/>
      <c r="Q47" s="41"/>
    </row>
    <row r="48" spans="1:17" s="47" customFormat="1" outlineLevel="2">
      <c r="A48" s="30">
        <f t="shared" si="0"/>
        <v>35</v>
      </c>
      <c r="B48" s="42" t="s">
        <v>117</v>
      </c>
      <c r="C48" s="42" t="s">
        <v>54</v>
      </c>
      <c r="D48" s="42" t="s">
        <v>118</v>
      </c>
      <c r="E48" s="42" t="s">
        <v>67</v>
      </c>
      <c r="F48" s="42" t="s">
        <v>123</v>
      </c>
      <c r="G48" s="42" t="s">
        <v>67</v>
      </c>
      <c r="H48" s="42" t="s">
        <v>64</v>
      </c>
      <c r="I48" s="42" t="s">
        <v>109</v>
      </c>
      <c r="J48" s="43" t="s">
        <v>124</v>
      </c>
      <c r="K48" s="44">
        <v>177.8</v>
      </c>
      <c r="L48" s="44">
        <v>177.6</v>
      </c>
      <c r="M48" s="44">
        <v>247.2</v>
      </c>
      <c r="N48" s="45"/>
      <c r="O48" s="41"/>
      <c r="P48" s="46"/>
      <c r="Q48" s="46"/>
    </row>
    <row r="49" spans="1:17" ht="33" outlineLevel="1">
      <c r="A49" s="30">
        <f t="shared" si="0"/>
        <v>36</v>
      </c>
      <c r="B49" s="37" t="s">
        <v>125</v>
      </c>
      <c r="C49" s="37" t="s">
        <v>54</v>
      </c>
      <c r="D49" s="37" t="s">
        <v>126</v>
      </c>
      <c r="E49" s="37" t="s">
        <v>63</v>
      </c>
      <c r="F49" s="37" t="s">
        <v>62</v>
      </c>
      <c r="G49" s="37" t="s">
        <v>63</v>
      </c>
      <c r="H49" s="37" t="s">
        <v>64</v>
      </c>
      <c r="I49" s="37" t="s">
        <v>62</v>
      </c>
      <c r="J49" s="38" t="s">
        <v>127</v>
      </c>
      <c r="K49" s="39">
        <f>K50+K52</f>
        <v>4829.7</v>
      </c>
      <c r="L49" s="39">
        <f>L50+L52</f>
        <v>4812.3999999999996</v>
      </c>
      <c r="M49" s="39">
        <f>M50+M52</f>
        <v>4812.3999999999996</v>
      </c>
      <c r="N49" s="40"/>
      <c r="O49" s="41"/>
      <c r="P49" s="41"/>
      <c r="Q49" s="41"/>
    </row>
    <row r="50" spans="1:17" s="47" customFormat="1" outlineLevel="2">
      <c r="A50" s="30">
        <f t="shared" si="0"/>
        <v>37</v>
      </c>
      <c r="B50" s="42" t="s">
        <v>125</v>
      </c>
      <c r="C50" s="42" t="s">
        <v>54</v>
      </c>
      <c r="D50" s="42" t="s">
        <v>126</v>
      </c>
      <c r="E50" s="42" t="s">
        <v>67</v>
      </c>
      <c r="F50" s="42" t="s">
        <v>62</v>
      </c>
      <c r="G50" s="42" t="s">
        <v>63</v>
      </c>
      <c r="H50" s="42" t="s">
        <v>64</v>
      </c>
      <c r="I50" s="42" t="s">
        <v>128</v>
      </c>
      <c r="J50" s="48" t="s">
        <v>129</v>
      </c>
      <c r="K50" s="44">
        <f>K51</f>
        <v>4829.7</v>
      </c>
      <c r="L50" s="44">
        <f>L51</f>
        <v>4812.3999999999996</v>
      </c>
      <c r="M50" s="44">
        <f>M51</f>
        <v>4812.3999999999996</v>
      </c>
      <c r="N50" s="45"/>
      <c r="O50" s="41"/>
      <c r="P50" s="46"/>
      <c r="Q50" s="46"/>
    </row>
    <row r="51" spans="1:17" s="47" customFormat="1" ht="14.25" customHeight="1" outlineLevel="3">
      <c r="A51" s="30">
        <f t="shared" si="0"/>
        <v>38</v>
      </c>
      <c r="B51" s="42" t="s">
        <v>125</v>
      </c>
      <c r="C51" s="54" t="s">
        <v>54</v>
      </c>
      <c r="D51" s="54" t="s">
        <v>126</v>
      </c>
      <c r="E51" s="54" t="s">
        <v>67</v>
      </c>
      <c r="F51" s="54" t="s">
        <v>130</v>
      </c>
      <c r="G51" s="54" t="s">
        <v>94</v>
      </c>
      <c r="H51" s="54" t="s">
        <v>64</v>
      </c>
      <c r="I51" s="54" t="s">
        <v>128</v>
      </c>
      <c r="J51" s="48" t="s">
        <v>131</v>
      </c>
      <c r="K51" s="44">
        <v>4829.7</v>
      </c>
      <c r="L51" s="44">
        <v>4812.3999999999996</v>
      </c>
      <c r="M51" s="44">
        <v>4812.3999999999996</v>
      </c>
      <c r="N51" s="45"/>
      <c r="O51" s="41"/>
      <c r="P51" s="46"/>
      <c r="Q51" s="46"/>
    </row>
    <row r="52" spans="1:17" s="47" customFormat="1" hidden="1" outlineLevel="3">
      <c r="A52" s="30">
        <f t="shared" si="0"/>
        <v>39</v>
      </c>
      <c r="B52" s="42" t="s">
        <v>125</v>
      </c>
      <c r="C52" s="54" t="s">
        <v>54</v>
      </c>
      <c r="D52" s="54" t="s">
        <v>126</v>
      </c>
      <c r="E52" s="54" t="s">
        <v>74</v>
      </c>
      <c r="F52" s="54" t="s">
        <v>62</v>
      </c>
      <c r="G52" s="54" t="s">
        <v>63</v>
      </c>
      <c r="H52" s="54" t="s">
        <v>64</v>
      </c>
      <c r="I52" s="54" t="s">
        <v>128</v>
      </c>
      <c r="J52" s="48" t="s">
        <v>132</v>
      </c>
      <c r="K52" s="44">
        <f>K53</f>
        <v>0</v>
      </c>
      <c r="L52" s="44">
        <f>L53</f>
        <v>0</v>
      </c>
      <c r="M52" s="44">
        <f>M53</f>
        <v>0</v>
      </c>
      <c r="N52" s="45"/>
      <c r="O52" s="41"/>
      <c r="P52" s="46"/>
      <c r="Q52" s="46"/>
    </row>
    <row r="53" spans="1:17" s="47" customFormat="1" ht="33" hidden="1" outlineLevel="3">
      <c r="A53" s="30">
        <f t="shared" si="0"/>
        <v>40</v>
      </c>
      <c r="B53" s="42" t="s">
        <v>125</v>
      </c>
      <c r="C53" s="54" t="s">
        <v>54</v>
      </c>
      <c r="D53" s="54" t="s">
        <v>126</v>
      </c>
      <c r="E53" s="54" t="s">
        <v>74</v>
      </c>
      <c r="F53" s="54" t="s">
        <v>130</v>
      </c>
      <c r="G53" s="54" t="s">
        <v>94</v>
      </c>
      <c r="H53" s="54" t="s">
        <v>64</v>
      </c>
      <c r="I53" s="54" t="s">
        <v>128</v>
      </c>
      <c r="J53" s="48" t="s">
        <v>133</v>
      </c>
      <c r="K53" s="44"/>
      <c r="L53" s="44"/>
      <c r="M53" s="44"/>
      <c r="N53" s="45"/>
      <c r="O53" s="41"/>
      <c r="P53" s="46"/>
      <c r="Q53" s="46"/>
    </row>
    <row r="54" spans="1:17" ht="33" outlineLevel="4">
      <c r="A54" s="30">
        <f t="shared" si="0"/>
        <v>41</v>
      </c>
      <c r="B54" s="37" t="s">
        <v>106</v>
      </c>
      <c r="C54" s="37" t="s">
        <v>54</v>
      </c>
      <c r="D54" s="37" t="s">
        <v>134</v>
      </c>
      <c r="E54" s="37" t="s">
        <v>63</v>
      </c>
      <c r="F54" s="37" t="s">
        <v>62</v>
      </c>
      <c r="G54" s="37" t="s">
        <v>63</v>
      </c>
      <c r="H54" s="37" t="s">
        <v>64</v>
      </c>
      <c r="I54" s="37" t="s">
        <v>62</v>
      </c>
      <c r="J54" s="38" t="s">
        <v>135</v>
      </c>
      <c r="K54" s="39">
        <f>K55+K58</f>
        <v>878.5</v>
      </c>
      <c r="L54" s="39">
        <f>L55+L58</f>
        <v>1078.5</v>
      </c>
      <c r="M54" s="39">
        <f>M55+M58</f>
        <v>1028.5</v>
      </c>
      <c r="N54" s="40"/>
      <c r="O54" s="41"/>
      <c r="P54" s="41"/>
      <c r="Q54" s="41"/>
    </row>
    <row r="55" spans="1:17" s="47" customFormat="1" ht="45.75" customHeight="1" outlineLevel="4">
      <c r="A55" s="30">
        <f t="shared" si="0"/>
        <v>42</v>
      </c>
      <c r="B55" s="42" t="s">
        <v>106</v>
      </c>
      <c r="C55" s="42" t="s">
        <v>54</v>
      </c>
      <c r="D55" s="42" t="s">
        <v>134</v>
      </c>
      <c r="E55" s="42" t="s">
        <v>74</v>
      </c>
      <c r="F55" s="42" t="s">
        <v>136</v>
      </c>
      <c r="G55" s="42" t="s">
        <v>63</v>
      </c>
      <c r="H55" s="42" t="s">
        <v>64</v>
      </c>
      <c r="I55" s="42" t="s">
        <v>62</v>
      </c>
      <c r="J55" s="55" t="s">
        <v>137</v>
      </c>
      <c r="K55" s="44">
        <f>K56+K57</f>
        <v>500</v>
      </c>
      <c r="L55" s="44">
        <f>L56+L57</f>
        <v>700</v>
      </c>
      <c r="M55" s="44">
        <f>M56+M57</f>
        <v>650</v>
      </c>
      <c r="N55" s="45"/>
      <c r="O55" s="41"/>
      <c r="P55" s="46"/>
      <c r="Q55" s="46"/>
    </row>
    <row r="56" spans="1:17" s="47" customFormat="1" ht="67.5" customHeight="1" outlineLevel="5">
      <c r="A56" s="30">
        <f t="shared" si="0"/>
        <v>43</v>
      </c>
      <c r="B56" s="42" t="s">
        <v>106</v>
      </c>
      <c r="C56" s="42" t="s">
        <v>54</v>
      </c>
      <c r="D56" s="42" t="s">
        <v>134</v>
      </c>
      <c r="E56" s="42" t="s">
        <v>74</v>
      </c>
      <c r="F56" s="42" t="s">
        <v>138</v>
      </c>
      <c r="G56" s="42" t="s">
        <v>94</v>
      </c>
      <c r="H56" s="42" t="s">
        <v>64</v>
      </c>
      <c r="I56" s="42" t="s">
        <v>139</v>
      </c>
      <c r="J56" s="48" t="s">
        <v>140</v>
      </c>
      <c r="K56" s="44">
        <v>500</v>
      </c>
      <c r="L56" s="44">
        <v>700</v>
      </c>
      <c r="M56" s="44">
        <v>650</v>
      </c>
      <c r="N56" s="45"/>
      <c r="O56" s="41"/>
      <c r="P56" s="46"/>
      <c r="Q56" s="46"/>
    </row>
    <row r="57" spans="1:17" s="47" customFormat="1" ht="48" hidden="1" customHeight="1" outlineLevel="5">
      <c r="A57" s="30">
        <f t="shared" si="0"/>
        <v>44</v>
      </c>
      <c r="B57" s="42" t="s">
        <v>106</v>
      </c>
      <c r="C57" s="42" t="s">
        <v>54</v>
      </c>
      <c r="D57" s="42" t="s">
        <v>134</v>
      </c>
      <c r="E57" s="42" t="s">
        <v>74</v>
      </c>
      <c r="F57" s="42" t="s">
        <v>138</v>
      </c>
      <c r="G57" s="42" t="s">
        <v>94</v>
      </c>
      <c r="H57" s="42" t="s">
        <v>64</v>
      </c>
      <c r="I57" s="42" t="s">
        <v>141</v>
      </c>
      <c r="J57" s="43" t="s">
        <v>142</v>
      </c>
      <c r="K57" s="44"/>
      <c r="L57" s="44"/>
      <c r="M57" s="44"/>
      <c r="N57" s="45"/>
      <c r="O57" s="41"/>
      <c r="P57" s="46"/>
      <c r="Q57" s="46"/>
    </row>
    <row r="58" spans="1:17" s="47" customFormat="1" ht="33" outlineLevel="3" collapsed="1">
      <c r="A58" s="30">
        <f t="shared" si="0"/>
        <v>45</v>
      </c>
      <c r="B58" s="42" t="s">
        <v>106</v>
      </c>
      <c r="C58" s="42" t="s">
        <v>54</v>
      </c>
      <c r="D58" s="42" t="s">
        <v>134</v>
      </c>
      <c r="E58" s="42" t="s">
        <v>143</v>
      </c>
      <c r="F58" s="42" t="s">
        <v>71</v>
      </c>
      <c r="G58" s="42" t="s">
        <v>63</v>
      </c>
      <c r="H58" s="42" t="s">
        <v>64</v>
      </c>
      <c r="I58" s="42" t="s">
        <v>144</v>
      </c>
      <c r="J58" s="48" t="s">
        <v>145</v>
      </c>
      <c r="K58" s="44">
        <f>K59</f>
        <v>378.5</v>
      </c>
      <c r="L58" s="44">
        <f>L59</f>
        <v>378.5</v>
      </c>
      <c r="M58" s="44">
        <f>M59</f>
        <v>378.5</v>
      </c>
      <c r="N58" s="45"/>
      <c r="O58" s="41"/>
      <c r="P58" s="46"/>
      <c r="Q58" s="46"/>
    </row>
    <row r="59" spans="1:17" ht="49.5" outlineLevel="3">
      <c r="A59" s="30">
        <f t="shared" si="0"/>
        <v>46</v>
      </c>
      <c r="B59" s="42" t="s">
        <v>106</v>
      </c>
      <c r="C59" s="42" t="s">
        <v>54</v>
      </c>
      <c r="D59" s="42" t="s">
        <v>134</v>
      </c>
      <c r="E59" s="42" t="s">
        <v>143</v>
      </c>
      <c r="F59" s="42" t="s">
        <v>111</v>
      </c>
      <c r="G59" s="42" t="s">
        <v>112</v>
      </c>
      <c r="H59" s="42" t="s">
        <v>64</v>
      </c>
      <c r="I59" s="42" t="s">
        <v>144</v>
      </c>
      <c r="J59" s="43" t="s">
        <v>146</v>
      </c>
      <c r="K59" s="44">
        <v>378.5</v>
      </c>
      <c r="L59" s="44">
        <v>378.5</v>
      </c>
      <c r="M59" s="44">
        <v>378.5</v>
      </c>
      <c r="N59" s="40"/>
      <c r="O59" s="41"/>
      <c r="P59" s="41"/>
      <c r="Q59" s="41"/>
    </row>
    <row r="60" spans="1:17" outlineLevel="1">
      <c r="A60" s="30">
        <f t="shared" si="0"/>
        <v>47</v>
      </c>
      <c r="B60" s="37" t="s">
        <v>62</v>
      </c>
      <c r="C60" s="37" t="s">
        <v>54</v>
      </c>
      <c r="D60" s="37" t="s">
        <v>147</v>
      </c>
      <c r="E60" s="37" t="s">
        <v>63</v>
      </c>
      <c r="F60" s="37" t="s">
        <v>62</v>
      </c>
      <c r="G60" s="37" t="s">
        <v>63</v>
      </c>
      <c r="H60" s="37" t="s">
        <v>64</v>
      </c>
      <c r="I60" s="37" t="s">
        <v>62</v>
      </c>
      <c r="J60" s="38" t="s">
        <v>148</v>
      </c>
      <c r="K60" s="39">
        <f>K61+K66+K68+K72+K73+K75+K76+K64</f>
        <v>1100</v>
      </c>
      <c r="L60" s="39">
        <f>L61+L66+L68+L72+L73+L75+L76+L64</f>
        <v>1200</v>
      </c>
      <c r="M60" s="39">
        <f>M61+M66+M68+M72+M73+M75+M76+M64</f>
        <v>1280</v>
      </c>
      <c r="N60" s="40"/>
      <c r="O60" s="41"/>
      <c r="P60" s="41"/>
      <c r="Q60" s="41"/>
    </row>
    <row r="61" spans="1:17" s="58" customFormat="1" ht="54.75" customHeight="1" outlineLevel="1">
      <c r="A61" s="30">
        <f t="shared" si="0"/>
        <v>48</v>
      </c>
      <c r="B61" s="42" t="s">
        <v>66</v>
      </c>
      <c r="C61" s="42" t="s">
        <v>54</v>
      </c>
      <c r="D61" s="42" t="s">
        <v>147</v>
      </c>
      <c r="E61" s="42" t="s">
        <v>83</v>
      </c>
      <c r="F61" s="42" t="s">
        <v>62</v>
      </c>
      <c r="G61" s="42" t="s">
        <v>63</v>
      </c>
      <c r="H61" s="42" t="s">
        <v>64</v>
      </c>
      <c r="I61" s="42" t="s">
        <v>149</v>
      </c>
      <c r="J61" s="52" t="s">
        <v>150</v>
      </c>
      <c r="K61" s="44">
        <f>K62+K63</f>
        <v>2</v>
      </c>
      <c r="L61" s="44">
        <f>L62+L63</f>
        <v>2</v>
      </c>
      <c r="M61" s="44">
        <f>M62+M63</f>
        <v>2</v>
      </c>
      <c r="N61" s="56"/>
      <c r="O61" s="41"/>
      <c r="P61" s="57"/>
      <c r="Q61" s="57"/>
    </row>
    <row r="62" spans="1:17" s="47" customFormat="1" ht="12" hidden="1" customHeight="1" outlineLevel="1">
      <c r="A62" s="30">
        <f t="shared" si="0"/>
        <v>49</v>
      </c>
      <c r="B62" s="42" t="s">
        <v>66</v>
      </c>
      <c r="C62" s="42" t="s">
        <v>54</v>
      </c>
      <c r="D62" s="42" t="s">
        <v>147</v>
      </c>
      <c r="E62" s="42" t="s">
        <v>83</v>
      </c>
      <c r="F62" s="42" t="s">
        <v>71</v>
      </c>
      <c r="G62" s="42" t="s">
        <v>67</v>
      </c>
      <c r="H62" s="42" t="s">
        <v>64</v>
      </c>
      <c r="I62" s="42" t="s">
        <v>149</v>
      </c>
      <c r="J62" s="43" t="s">
        <v>151</v>
      </c>
      <c r="K62" s="44"/>
      <c r="L62" s="44"/>
      <c r="M62" s="44"/>
      <c r="N62" s="45"/>
      <c r="O62" s="41"/>
      <c r="P62" s="46"/>
      <c r="Q62" s="46"/>
    </row>
    <row r="63" spans="1:17" s="47" customFormat="1" ht="49.5" outlineLevel="2">
      <c r="A63" s="30">
        <f t="shared" si="0"/>
        <v>50</v>
      </c>
      <c r="B63" s="42" t="s">
        <v>66</v>
      </c>
      <c r="C63" s="42" t="s">
        <v>54</v>
      </c>
      <c r="D63" s="42" t="s">
        <v>147</v>
      </c>
      <c r="E63" s="42" t="s">
        <v>83</v>
      </c>
      <c r="F63" s="42" t="s">
        <v>80</v>
      </c>
      <c r="G63" s="42" t="s">
        <v>67</v>
      </c>
      <c r="H63" s="42" t="s">
        <v>64</v>
      </c>
      <c r="I63" s="42" t="s">
        <v>149</v>
      </c>
      <c r="J63" s="43" t="s">
        <v>152</v>
      </c>
      <c r="K63" s="44">
        <v>2</v>
      </c>
      <c r="L63" s="44">
        <v>2</v>
      </c>
      <c r="M63" s="44">
        <v>2</v>
      </c>
      <c r="N63" s="45"/>
      <c r="O63" s="41"/>
      <c r="P63" s="46"/>
      <c r="Q63" s="46"/>
    </row>
    <row r="64" spans="1:17" s="47" customFormat="1" ht="66" outlineLevel="2">
      <c r="A64" s="30">
        <f t="shared" si="0"/>
        <v>51</v>
      </c>
      <c r="B64" s="42" t="s">
        <v>153</v>
      </c>
      <c r="C64" s="42" t="s">
        <v>54</v>
      </c>
      <c r="D64" s="42" t="s">
        <v>147</v>
      </c>
      <c r="E64" s="42" t="s">
        <v>101</v>
      </c>
      <c r="F64" s="42" t="s">
        <v>62</v>
      </c>
      <c r="G64" s="42" t="s">
        <v>67</v>
      </c>
      <c r="H64" s="42" t="s">
        <v>64</v>
      </c>
      <c r="I64" s="42" t="s">
        <v>149</v>
      </c>
      <c r="J64" s="48" t="s">
        <v>154</v>
      </c>
      <c r="K64" s="44">
        <f>K65</f>
        <v>18</v>
      </c>
      <c r="L64" s="44">
        <f>L65</f>
        <v>18</v>
      </c>
      <c r="M64" s="44">
        <f>M65</f>
        <v>18</v>
      </c>
      <c r="N64" s="45"/>
      <c r="O64" s="41"/>
      <c r="P64" s="46"/>
      <c r="Q64" s="46"/>
    </row>
    <row r="65" spans="1:17" s="47" customFormat="1" ht="66" outlineLevel="2">
      <c r="A65" s="30">
        <f t="shared" si="0"/>
        <v>52</v>
      </c>
      <c r="B65" s="42" t="s">
        <v>153</v>
      </c>
      <c r="C65" s="42" t="s">
        <v>54</v>
      </c>
      <c r="D65" s="42" t="s">
        <v>147</v>
      </c>
      <c r="E65" s="42" t="s">
        <v>101</v>
      </c>
      <c r="F65" s="42" t="s">
        <v>71</v>
      </c>
      <c r="G65" s="42" t="s">
        <v>67</v>
      </c>
      <c r="H65" s="42" t="s">
        <v>64</v>
      </c>
      <c r="I65" s="42" t="s">
        <v>149</v>
      </c>
      <c r="J65" s="48" t="s">
        <v>155</v>
      </c>
      <c r="K65" s="44">
        <v>18</v>
      </c>
      <c r="L65" s="44">
        <v>18</v>
      </c>
      <c r="M65" s="44">
        <v>18</v>
      </c>
      <c r="N65" s="45"/>
      <c r="O65" s="41"/>
      <c r="P65" s="46"/>
      <c r="Q65" s="46"/>
    </row>
    <row r="66" spans="1:17" s="61" customFormat="1" ht="66" outlineLevel="2">
      <c r="A66" s="30">
        <f t="shared" si="0"/>
        <v>53</v>
      </c>
      <c r="B66" s="42" t="s">
        <v>156</v>
      </c>
      <c r="C66" s="42" t="s">
        <v>54</v>
      </c>
      <c r="D66" s="42" t="s">
        <v>147</v>
      </c>
      <c r="E66" s="42" t="s">
        <v>157</v>
      </c>
      <c r="F66" s="42" t="s">
        <v>62</v>
      </c>
      <c r="G66" s="42" t="s">
        <v>63</v>
      </c>
      <c r="H66" s="42" t="s">
        <v>64</v>
      </c>
      <c r="I66" s="42" t="s">
        <v>149</v>
      </c>
      <c r="J66" s="43" t="s">
        <v>158</v>
      </c>
      <c r="K66" s="44">
        <f>K67</f>
        <v>100</v>
      </c>
      <c r="L66" s="44">
        <f>L67</f>
        <v>100</v>
      </c>
      <c r="M66" s="44">
        <f>M67</f>
        <v>100</v>
      </c>
      <c r="N66" s="59"/>
      <c r="O66" s="41"/>
      <c r="P66" s="60"/>
      <c r="Q66" s="60"/>
    </row>
    <row r="67" spans="1:17" s="47" customFormat="1" ht="66" outlineLevel="2">
      <c r="A67" s="30">
        <f t="shared" si="0"/>
        <v>54</v>
      </c>
      <c r="B67" s="42" t="s">
        <v>156</v>
      </c>
      <c r="C67" s="42" t="s">
        <v>54</v>
      </c>
      <c r="D67" s="42" t="s">
        <v>147</v>
      </c>
      <c r="E67" s="42" t="s">
        <v>157</v>
      </c>
      <c r="F67" s="42" t="s">
        <v>136</v>
      </c>
      <c r="G67" s="42" t="s">
        <v>94</v>
      </c>
      <c r="H67" s="42" t="s">
        <v>64</v>
      </c>
      <c r="I67" s="42" t="s">
        <v>149</v>
      </c>
      <c r="J67" s="43" t="s">
        <v>158</v>
      </c>
      <c r="K67" s="44">
        <v>100</v>
      </c>
      <c r="L67" s="44">
        <v>100</v>
      </c>
      <c r="M67" s="44">
        <v>100</v>
      </c>
      <c r="N67" s="45"/>
      <c r="O67" s="41"/>
      <c r="P67" s="46"/>
      <c r="Q67" s="46"/>
    </row>
    <row r="68" spans="1:17" s="61" customFormat="1" ht="15" customHeight="1" outlineLevel="2">
      <c r="A68" s="30">
        <f t="shared" si="0"/>
        <v>55</v>
      </c>
      <c r="B68" s="42" t="s">
        <v>159</v>
      </c>
      <c r="C68" s="42" t="s">
        <v>54</v>
      </c>
      <c r="D68" s="42" t="s">
        <v>147</v>
      </c>
      <c r="E68" s="42" t="s">
        <v>160</v>
      </c>
      <c r="F68" s="42" t="s">
        <v>62</v>
      </c>
      <c r="G68" s="42" t="s">
        <v>63</v>
      </c>
      <c r="H68" s="42" t="s">
        <v>64</v>
      </c>
      <c r="I68" s="42" t="s">
        <v>149</v>
      </c>
      <c r="J68" s="50" t="s">
        <v>161</v>
      </c>
      <c r="K68" s="44">
        <f>K71+K69+K70</f>
        <v>200</v>
      </c>
      <c r="L68" s="44">
        <f>L71+L69+L70</f>
        <v>200</v>
      </c>
      <c r="M68" s="44">
        <f>M71+M69+M70</f>
        <v>200</v>
      </c>
      <c r="N68" s="59"/>
      <c r="O68" s="41"/>
      <c r="P68" s="60"/>
      <c r="Q68" s="60"/>
    </row>
    <row r="69" spans="1:17" s="61" customFormat="1" ht="29.25" hidden="1" customHeight="1" outlineLevel="2">
      <c r="A69" s="30">
        <f t="shared" si="0"/>
        <v>56</v>
      </c>
      <c r="B69" s="42" t="s">
        <v>162</v>
      </c>
      <c r="C69" s="42" t="s">
        <v>54</v>
      </c>
      <c r="D69" s="42" t="s">
        <v>147</v>
      </c>
      <c r="E69" s="42" t="s">
        <v>160</v>
      </c>
      <c r="F69" s="42" t="s">
        <v>80</v>
      </c>
      <c r="G69" s="42" t="s">
        <v>67</v>
      </c>
      <c r="H69" s="42" t="s">
        <v>64</v>
      </c>
      <c r="I69" s="42" t="s">
        <v>149</v>
      </c>
      <c r="J69" s="48" t="s">
        <v>163</v>
      </c>
      <c r="K69" s="44"/>
      <c r="L69" s="44"/>
      <c r="M69" s="44"/>
      <c r="N69" s="59"/>
      <c r="O69" s="41"/>
      <c r="P69" s="60"/>
      <c r="Q69" s="60"/>
    </row>
    <row r="70" spans="1:17" s="61" customFormat="1" ht="33" hidden="1" outlineLevel="2">
      <c r="A70" s="30">
        <f t="shared" si="0"/>
        <v>57</v>
      </c>
      <c r="B70" s="42" t="s">
        <v>156</v>
      </c>
      <c r="C70" s="42" t="s">
        <v>54</v>
      </c>
      <c r="D70" s="42" t="s">
        <v>147</v>
      </c>
      <c r="E70" s="42" t="s">
        <v>160</v>
      </c>
      <c r="F70" s="42" t="s">
        <v>136</v>
      </c>
      <c r="G70" s="42" t="s">
        <v>67</v>
      </c>
      <c r="H70" s="42" t="s">
        <v>64</v>
      </c>
      <c r="I70" s="42" t="s">
        <v>149</v>
      </c>
      <c r="J70" s="48" t="s">
        <v>164</v>
      </c>
      <c r="K70" s="44"/>
      <c r="L70" s="44"/>
      <c r="M70" s="44"/>
      <c r="N70" s="59"/>
      <c r="O70" s="41"/>
      <c r="P70" s="60"/>
      <c r="Q70" s="60"/>
    </row>
    <row r="71" spans="1:17" s="47" customFormat="1" ht="33" outlineLevel="2">
      <c r="A71" s="30">
        <f t="shared" si="0"/>
        <v>58</v>
      </c>
      <c r="B71" s="42" t="s">
        <v>159</v>
      </c>
      <c r="C71" s="42" t="s">
        <v>54</v>
      </c>
      <c r="D71" s="42" t="s">
        <v>147</v>
      </c>
      <c r="E71" s="42" t="s">
        <v>160</v>
      </c>
      <c r="F71" s="42" t="s">
        <v>165</v>
      </c>
      <c r="G71" s="42" t="s">
        <v>67</v>
      </c>
      <c r="H71" s="42" t="s">
        <v>64</v>
      </c>
      <c r="I71" s="42" t="s">
        <v>149</v>
      </c>
      <c r="J71" s="50" t="s">
        <v>161</v>
      </c>
      <c r="K71" s="44">
        <v>200</v>
      </c>
      <c r="L71" s="44">
        <v>200</v>
      </c>
      <c r="M71" s="44">
        <v>200</v>
      </c>
      <c r="N71" s="45"/>
      <c r="O71" s="41"/>
      <c r="P71" s="46"/>
      <c r="Q71" s="46"/>
    </row>
    <row r="72" spans="1:17" s="47" customFormat="1" ht="66" outlineLevel="2">
      <c r="A72" s="30">
        <f t="shared" si="0"/>
        <v>59</v>
      </c>
      <c r="B72" s="42" t="s">
        <v>153</v>
      </c>
      <c r="C72" s="42" t="s">
        <v>54</v>
      </c>
      <c r="D72" s="42" t="s">
        <v>147</v>
      </c>
      <c r="E72" s="42" t="s">
        <v>166</v>
      </c>
      <c r="F72" s="42" t="s">
        <v>62</v>
      </c>
      <c r="G72" s="42" t="s">
        <v>67</v>
      </c>
      <c r="H72" s="42" t="s">
        <v>64</v>
      </c>
      <c r="I72" s="42" t="s">
        <v>149</v>
      </c>
      <c r="J72" s="50" t="s">
        <v>167</v>
      </c>
      <c r="K72" s="44">
        <v>10</v>
      </c>
      <c r="L72" s="44">
        <v>10</v>
      </c>
      <c r="M72" s="44">
        <v>10</v>
      </c>
      <c r="N72" s="45"/>
      <c r="O72" s="41"/>
      <c r="P72" s="46"/>
      <c r="Q72" s="46"/>
    </row>
    <row r="73" spans="1:17" s="47" customFormat="1" ht="49.5" outlineLevel="2">
      <c r="A73" s="30">
        <f t="shared" si="0"/>
        <v>60</v>
      </c>
      <c r="B73" s="42" t="s">
        <v>168</v>
      </c>
      <c r="C73" s="42" t="s">
        <v>54</v>
      </c>
      <c r="D73" s="42" t="s">
        <v>147</v>
      </c>
      <c r="E73" s="42" t="s">
        <v>169</v>
      </c>
      <c r="F73" s="42" t="s">
        <v>62</v>
      </c>
      <c r="G73" s="42" t="s">
        <v>63</v>
      </c>
      <c r="H73" s="42" t="s">
        <v>64</v>
      </c>
      <c r="I73" s="42" t="s">
        <v>149</v>
      </c>
      <c r="J73" s="48" t="s">
        <v>170</v>
      </c>
      <c r="K73" s="44">
        <f>K74</f>
        <v>100</v>
      </c>
      <c r="L73" s="44">
        <f>L74</f>
        <v>100</v>
      </c>
      <c r="M73" s="44">
        <f>M74</f>
        <v>100</v>
      </c>
      <c r="O73" s="41"/>
      <c r="P73" s="46"/>
      <c r="Q73" s="46"/>
    </row>
    <row r="74" spans="1:17" s="47" customFormat="1" ht="66" outlineLevel="2">
      <c r="A74" s="30">
        <f t="shared" si="0"/>
        <v>61</v>
      </c>
      <c r="B74" s="42" t="s">
        <v>168</v>
      </c>
      <c r="C74" s="42" t="s">
        <v>54</v>
      </c>
      <c r="D74" s="42" t="s">
        <v>147</v>
      </c>
      <c r="E74" s="42" t="s">
        <v>169</v>
      </c>
      <c r="F74" s="42" t="s">
        <v>136</v>
      </c>
      <c r="G74" s="42" t="s">
        <v>94</v>
      </c>
      <c r="H74" s="42" t="s">
        <v>64</v>
      </c>
      <c r="I74" s="42" t="s">
        <v>149</v>
      </c>
      <c r="J74" s="48" t="s">
        <v>171</v>
      </c>
      <c r="K74" s="44">
        <v>100</v>
      </c>
      <c r="L74" s="44">
        <v>100</v>
      </c>
      <c r="M74" s="44">
        <v>100</v>
      </c>
      <c r="O74" s="41"/>
      <c r="P74" s="46"/>
      <c r="Q74" s="46"/>
    </row>
    <row r="75" spans="1:17" s="47" customFormat="1" ht="66" outlineLevel="2">
      <c r="A75" s="30">
        <f t="shared" si="0"/>
        <v>62</v>
      </c>
      <c r="B75" s="42" t="s">
        <v>153</v>
      </c>
      <c r="C75" s="42" t="s">
        <v>54</v>
      </c>
      <c r="D75" s="42" t="s">
        <v>147</v>
      </c>
      <c r="E75" s="42" t="s">
        <v>172</v>
      </c>
      <c r="F75" s="42" t="s">
        <v>62</v>
      </c>
      <c r="G75" s="42" t="s">
        <v>67</v>
      </c>
      <c r="H75" s="42" t="s">
        <v>64</v>
      </c>
      <c r="I75" s="42" t="s">
        <v>149</v>
      </c>
      <c r="J75" s="48" t="s">
        <v>173</v>
      </c>
      <c r="K75" s="44">
        <v>5</v>
      </c>
      <c r="L75" s="44">
        <v>5</v>
      </c>
      <c r="M75" s="44">
        <v>5</v>
      </c>
      <c r="O75" s="41"/>
      <c r="P75" s="46"/>
      <c r="Q75" s="46"/>
    </row>
    <row r="76" spans="1:17" s="61" customFormat="1" ht="49.5" outlineLevel="2">
      <c r="A76" s="30">
        <f t="shared" si="0"/>
        <v>63</v>
      </c>
      <c r="B76" s="62" t="s">
        <v>62</v>
      </c>
      <c r="C76" s="62" t="s">
        <v>54</v>
      </c>
      <c r="D76" s="62" t="s">
        <v>147</v>
      </c>
      <c r="E76" s="62" t="s">
        <v>174</v>
      </c>
      <c r="F76" s="62" t="s">
        <v>62</v>
      </c>
      <c r="G76" s="62" t="s">
        <v>63</v>
      </c>
      <c r="H76" s="62" t="s">
        <v>64</v>
      </c>
      <c r="I76" s="62" t="s">
        <v>149</v>
      </c>
      <c r="J76" s="63" t="s">
        <v>175</v>
      </c>
      <c r="K76" s="64">
        <f>K77+K78+K79+K80+K81+K82+K83+K84+K85</f>
        <v>665</v>
      </c>
      <c r="L76" s="64">
        <f>L77+L78+L79+L80+L81+L82+L83+L84+L85</f>
        <v>765</v>
      </c>
      <c r="M76" s="64">
        <f>M77+M78+M79+M80+M81+M82+M83+M84+M85</f>
        <v>845</v>
      </c>
      <c r="N76" s="45"/>
      <c r="O76" s="41"/>
      <c r="P76" s="60"/>
      <c r="Q76" s="60"/>
    </row>
    <row r="77" spans="1:17" s="61" customFormat="1" ht="49.5" outlineLevel="2">
      <c r="A77" s="30">
        <f t="shared" si="0"/>
        <v>64</v>
      </c>
      <c r="B77" s="42" t="s">
        <v>176</v>
      </c>
      <c r="C77" s="42" t="s">
        <v>54</v>
      </c>
      <c r="D77" s="42" t="s">
        <v>147</v>
      </c>
      <c r="E77" s="42" t="s">
        <v>174</v>
      </c>
      <c r="F77" s="42" t="s">
        <v>136</v>
      </c>
      <c r="G77" s="42" t="s">
        <v>94</v>
      </c>
      <c r="H77" s="42" t="s">
        <v>64</v>
      </c>
      <c r="I77" s="42" t="s">
        <v>149</v>
      </c>
      <c r="J77" s="43" t="s">
        <v>175</v>
      </c>
      <c r="K77" s="44">
        <v>10</v>
      </c>
      <c r="L77" s="44">
        <v>10</v>
      </c>
      <c r="M77" s="44">
        <v>10</v>
      </c>
      <c r="N77" s="45"/>
      <c r="O77" s="41"/>
      <c r="P77" s="60"/>
      <c r="Q77" s="60"/>
    </row>
    <row r="78" spans="1:17" s="61" customFormat="1" ht="49.5" outlineLevel="2">
      <c r="A78" s="30">
        <f t="shared" si="0"/>
        <v>65</v>
      </c>
      <c r="B78" s="42" t="s">
        <v>177</v>
      </c>
      <c r="C78" s="42" t="s">
        <v>54</v>
      </c>
      <c r="D78" s="42" t="s">
        <v>147</v>
      </c>
      <c r="E78" s="42" t="s">
        <v>174</v>
      </c>
      <c r="F78" s="42" t="s">
        <v>136</v>
      </c>
      <c r="G78" s="42" t="s">
        <v>94</v>
      </c>
      <c r="H78" s="42" t="s">
        <v>64</v>
      </c>
      <c r="I78" s="42" t="s">
        <v>149</v>
      </c>
      <c r="J78" s="43" t="s">
        <v>175</v>
      </c>
      <c r="K78" s="44">
        <v>4</v>
      </c>
      <c r="L78" s="44">
        <v>4</v>
      </c>
      <c r="M78" s="44">
        <v>4</v>
      </c>
      <c r="N78" s="45"/>
      <c r="O78" s="41"/>
      <c r="P78" s="60"/>
      <c r="Q78" s="60"/>
    </row>
    <row r="79" spans="1:17" s="61" customFormat="1" ht="49.5" outlineLevel="2">
      <c r="A79" s="30">
        <f t="shared" si="0"/>
        <v>66</v>
      </c>
      <c r="B79" s="42" t="s">
        <v>159</v>
      </c>
      <c r="C79" s="42" t="s">
        <v>54</v>
      </c>
      <c r="D79" s="42" t="s">
        <v>147</v>
      </c>
      <c r="E79" s="42" t="s">
        <v>174</v>
      </c>
      <c r="F79" s="42" t="s">
        <v>136</v>
      </c>
      <c r="G79" s="42" t="s">
        <v>94</v>
      </c>
      <c r="H79" s="42" t="s">
        <v>64</v>
      </c>
      <c r="I79" s="42" t="s">
        <v>149</v>
      </c>
      <c r="J79" s="43" t="s">
        <v>175</v>
      </c>
      <c r="K79" s="44">
        <v>15</v>
      </c>
      <c r="L79" s="44">
        <v>15</v>
      </c>
      <c r="M79" s="44">
        <v>15</v>
      </c>
      <c r="N79" s="45"/>
      <c r="O79" s="41"/>
      <c r="P79" s="60"/>
      <c r="Q79" s="60"/>
    </row>
    <row r="80" spans="1:17" s="61" customFormat="1" ht="49.5" outlineLevel="2">
      <c r="A80" s="30">
        <f t="shared" ref="A80:A143" si="3">A79+1</f>
        <v>67</v>
      </c>
      <c r="B80" s="42" t="s">
        <v>109</v>
      </c>
      <c r="C80" s="42" t="s">
        <v>54</v>
      </c>
      <c r="D80" s="42" t="s">
        <v>147</v>
      </c>
      <c r="E80" s="42" t="s">
        <v>174</v>
      </c>
      <c r="F80" s="42" t="s">
        <v>136</v>
      </c>
      <c r="G80" s="42" t="s">
        <v>94</v>
      </c>
      <c r="H80" s="42" t="s">
        <v>64</v>
      </c>
      <c r="I80" s="42" t="s">
        <v>149</v>
      </c>
      <c r="J80" s="43" t="s">
        <v>175</v>
      </c>
      <c r="K80" s="44">
        <v>20</v>
      </c>
      <c r="L80" s="44">
        <v>20</v>
      </c>
      <c r="M80" s="44">
        <v>20</v>
      </c>
      <c r="N80" s="45"/>
      <c r="O80" s="41"/>
      <c r="P80" s="60"/>
      <c r="Q80" s="60"/>
    </row>
    <row r="81" spans="1:19" s="61" customFormat="1" ht="49.5" outlineLevel="2">
      <c r="A81" s="30">
        <f t="shared" si="3"/>
        <v>68</v>
      </c>
      <c r="B81" s="42" t="s">
        <v>66</v>
      </c>
      <c r="C81" s="42" t="s">
        <v>54</v>
      </c>
      <c r="D81" s="42" t="s">
        <v>147</v>
      </c>
      <c r="E81" s="42" t="s">
        <v>174</v>
      </c>
      <c r="F81" s="42" t="s">
        <v>136</v>
      </c>
      <c r="G81" s="42" t="s">
        <v>94</v>
      </c>
      <c r="H81" s="42" t="s">
        <v>64</v>
      </c>
      <c r="I81" s="42" t="s">
        <v>149</v>
      </c>
      <c r="J81" s="43" t="s">
        <v>175</v>
      </c>
      <c r="K81" s="44">
        <v>10</v>
      </c>
      <c r="L81" s="44">
        <v>10</v>
      </c>
      <c r="M81" s="44">
        <v>10</v>
      </c>
      <c r="N81" s="45"/>
      <c r="O81" s="41"/>
      <c r="P81" s="60"/>
      <c r="Q81" s="60"/>
    </row>
    <row r="82" spans="1:19" s="61" customFormat="1" ht="49.5" outlineLevel="2">
      <c r="A82" s="30">
        <f t="shared" si="3"/>
        <v>69</v>
      </c>
      <c r="B82" s="42" t="s">
        <v>153</v>
      </c>
      <c r="C82" s="42" t="s">
        <v>54</v>
      </c>
      <c r="D82" s="42" t="s">
        <v>147</v>
      </c>
      <c r="E82" s="42" t="s">
        <v>174</v>
      </c>
      <c r="F82" s="42" t="s">
        <v>136</v>
      </c>
      <c r="G82" s="42" t="s">
        <v>94</v>
      </c>
      <c r="H82" s="42" t="s">
        <v>64</v>
      </c>
      <c r="I82" s="42" t="s">
        <v>149</v>
      </c>
      <c r="J82" s="43" t="s">
        <v>175</v>
      </c>
      <c r="K82" s="44">
        <v>356</v>
      </c>
      <c r="L82" s="44">
        <v>436</v>
      </c>
      <c r="M82" s="44">
        <v>466</v>
      </c>
      <c r="N82" s="45"/>
      <c r="O82" s="41"/>
      <c r="P82" s="60"/>
      <c r="Q82" s="60"/>
    </row>
    <row r="83" spans="1:19" s="61" customFormat="1" ht="49.5" outlineLevel="2">
      <c r="A83" s="30">
        <f t="shared" si="3"/>
        <v>70</v>
      </c>
      <c r="B83" s="42" t="s">
        <v>178</v>
      </c>
      <c r="C83" s="42" t="s">
        <v>54</v>
      </c>
      <c r="D83" s="42" t="s">
        <v>147</v>
      </c>
      <c r="E83" s="42" t="s">
        <v>174</v>
      </c>
      <c r="F83" s="42" t="s">
        <v>136</v>
      </c>
      <c r="G83" s="42" t="s">
        <v>94</v>
      </c>
      <c r="H83" s="42" t="s">
        <v>64</v>
      </c>
      <c r="I83" s="42" t="s">
        <v>149</v>
      </c>
      <c r="J83" s="43" t="s">
        <v>175</v>
      </c>
      <c r="K83" s="44">
        <v>230</v>
      </c>
      <c r="L83" s="44">
        <v>250</v>
      </c>
      <c r="M83" s="44">
        <v>300</v>
      </c>
      <c r="N83" s="45"/>
      <c r="O83" s="41"/>
      <c r="P83" s="60"/>
      <c r="Q83" s="60"/>
    </row>
    <row r="84" spans="1:19" s="61" customFormat="1" ht="49.5" outlineLevel="2">
      <c r="A84" s="30">
        <f t="shared" si="3"/>
        <v>71</v>
      </c>
      <c r="B84" s="42" t="s">
        <v>179</v>
      </c>
      <c r="C84" s="42" t="s">
        <v>54</v>
      </c>
      <c r="D84" s="42" t="s">
        <v>147</v>
      </c>
      <c r="E84" s="42" t="s">
        <v>174</v>
      </c>
      <c r="F84" s="42" t="s">
        <v>136</v>
      </c>
      <c r="G84" s="42" t="s">
        <v>94</v>
      </c>
      <c r="H84" s="42" t="s">
        <v>64</v>
      </c>
      <c r="I84" s="42" t="s">
        <v>149</v>
      </c>
      <c r="J84" s="43" t="s">
        <v>175</v>
      </c>
      <c r="K84" s="44">
        <v>5</v>
      </c>
      <c r="L84" s="44">
        <v>5</v>
      </c>
      <c r="M84" s="44">
        <v>5</v>
      </c>
      <c r="N84" s="45"/>
      <c r="O84" s="41"/>
      <c r="P84" s="60"/>
      <c r="Q84" s="60"/>
    </row>
    <row r="85" spans="1:19" s="47" customFormat="1" ht="49.5" outlineLevel="3">
      <c r="A85" s="30">
        <f t="shared" si="3"/>
        <v>72</v>
      </c>
      <c r="B85" s="42" t="s">
        <v>106</v>
      </c>
      <c r="C85" s="42" t="s">
        <v>54</v>
      </c>
      <c r="D85" s="42" t="s">
        <v>147</v>
      </c>
      <c r="E85" s="42" t="s">
        <v>174</v>
      </c>
      <c r="F85" s="42" t="s">
        <v>136</v>
      </c>
      <c r="G85" s="42" t="s">
        <v>94</v>
      </c>
      <c r="H85" s="42" t="s">
        <v>64</v>
      </c>
      <c r="I85" s="42" t="s">
        <v>149</v>
      </c>
      <c r="J85" s="43" t="s">
        <v>175</v>
      </c>
      <c r="K85" s="44">
        <v>15</v>
      </c>
      <c r="L85" s="44">
        <v>15</v>
      </c>
      <c r="M85" s="44">
        <v>15</v>
      </c>
      <c r="N85" s="45"/>
      <c r="O85" s="41"/>
      <c r="P85" s="46"/>
      <c r="Q85" s="46"/>
    </row>
    <row r="86" spans="1:19" outlineLevel="3">
      <c r="A86" s="30">
        <f t="shared" si="3"/>
        <v>73</v>
      </c>
      <c r="B86" s="37" t="s">
        <v>62</v>
      </c>
      <c r="C86" s="37" t="s">
        <v>54</v>
      </c>
      <c r="D86" s="37" t="s">
        <v>180</v>
      </c>
      <c r="E86" s="37" t="s">
        <v>63</v>
      </c>
      <c r="F86" s="37" t="s">
        <v>62</v>
      </c>
      <c r="G86" s="37" t="s">
        <v>63</v>
      </c>
      <c r="H86" s="37" t="s">
        <v>64</v>
      </c>
      <c r="I86" s="37" t="s">
        <v>62</v>
      </c>
      <c r="J86" s="38" t="s">
        <v>181</v>
      </c>
      <c r="K86" s="39">
        <f t="shared" ref="K86:M87" si="4">K87</f>
        <v>100</v>
      </c>
      <c r="L86" s="39">
        <f t="shared" si="4"/>
        <v>100</v>
      </c>
      <c r="M86" s="39">
        <f t="shared" si="4"/>
        <v>100</v>
      </c>
      <c r="N86" s="59"/>
      <c r="O86" s="41"/>
      <c r="P86" s="41"/>
      <c r="Q86" s="41"/>
    </row>
    <row r="87" spans="1:19" s="47" customFormat="1" outlineLevel="3">
      <c r="A87" s="30">
        <f t="shared" si="3"/>
        <v>74</v>
      </c>
      <c r="B87" s="42" t="s">
        <v>106</v>
      </c>
      <c r="C87" s="42" t="s">
        <v>54</v>
      </c>
      <c r="D87" s="42" t="s">
        <v>180</v>
      </c>
      <c r="E87" s="42" t="s">
        <v>94</v>
      </c>
      <c r="F87" s="42" t="s">
        <v>62</v>
      </c>
      <c r="G87" s="42" t="s">
        <v>63</v>
      </c>
      <c r="H87" s="42" t="s">
        <v>64</v>
      </c>
      <c r="I87" s="42" t="s">
        <v>182</v>
      </c>
      <c r="J87" s="43" t="s">
        <v>183</v>
      </c>
      <c r="K87" s="44">
        <f t="shared" si="4"/>
        <v>100</v>
      </c>
      <c r="L87" s="44">
        <f t="shared" si="4"/>
        <v>100</v>
      </c>
      <c r="M87" s="44">
        <f t="shared" si="4"/>
        <v>100</v>
      </c>
      <c r="N87" s="45"/>
      <c r="O87" s="41"/>
      <c r="P87" s="46"/>
      <c r="Q87" s="46"/>
    </row>
    <row r="88" spans="1:19" s="47" customFormat="1" ht="33" outlineLevel="3">
      <c r="A88" s="30">
        <f t="shared" si="3"/>
        <v>75</v>
      </c>
      <c r="B88" s="42" t="s">
        <v>106</v>
      </c>
      <c r="C88" s="42" t="s">
        <v>54</v>
      </c>
      <c r="D88" s="42" t="s">
        <v>180</v>
      </c>
      <c r="E88" s="42" t="s">
        <v>94</v>
      </c>
      <c r="F88" s="42" t="s">
        <v>136</v>
      </c>
      <c r="G88" s="42" t="s">
        <v>94</v>
      </c>
      <c r="H88" s="42" t="s">
        <v>64</v>
      </c>
      <c r="I88" s="42" t="s">
        <v>182</v>
      </c>
      <c r="J88" s="43" t="s">
        <v>184</v>
      </c>
      <c r="K88" s="44">
        <v>100</v>
      </c>
      <c r="L88" s="44">
        <v>100</v>
      </c>
      <c r="M88" s="44">
        <v>100</v>
      </c>
      <c r="N88" s="40"/>
      <c r="O88" s="41"/>
      <c r="P88" s="46"/>
      <c r="Q88" s="46"/>
    </row>
    <row r="89" spans="1:19" s="36" customFormat="1" ht="18.75">
      <c r="A89" s="30">
        <f t="shared" si="3"/>
        <v>76</v>
      </c>
      <c r="B89" s="65" t="s">
        <v>185</v>
      </c>
      <c r="C89" s="65" t="s">
        <v>55</v>
      </c>
      <c r="D89" s="65" t="s">
        <v>63</v>
      </c>
      <c r="E89" s="65" t="s">
        <v>63</v>
      </c>
      <c r="F89" s="65" t="s">
        <v>62</v>
      </c>
      <c r="G89" s="65" t="s">
        <v>63</v>
      </c>
      <c r="H89" s="65" t="s">
        <v>64</v>
      </c>
      <c r="I89" s="65" t="s">
        <v>62</v>
      </c>
      <c r="J89" s="66" t="s">
        <v>186</v>
      </c>
      <c r="K89" s="67">
        <f>K90+K222+K214+K226+K236</f>
        <v>639365.29999999993</v>
      </c>
      <c r="L89" s="67">
        <f>L90+L222+L214+L226+L236</f>
        <v>590540.89999999991</v>
      </c>
      <c r="M89" s="67">
        <f>M90+M222+M214+M226+M236</f>
        <v>573968.69999999995</v>
      </c>
      <c r="N89" s="34"/>
      <c r="O89" s="34"/>
      <c r="P89" s="34"/>
      <c r="Q89" s="34"/>
      <c r="R89" s="34"/>
      <c r="S89" s="34"/>
    </row>
    <row r="90" spans="1:19" ht="49.5">
      <c r="A90" s="30">
        <f t="shared" si="3"/>
        <v>77</v>
      </c>
      <c r="B90" s="37" t="s">
        <v>185</v>
      </c>
      <c r="C90" s="37" t="s">
        <v>55</v>
      </c>
      <c r="D90" s="37" t="s">
        <v>74</v>
      </c>
      <c r="E90" s="37" t="s">
        <v>63</v>
      </c>
      <c r="F90" s="37" t="s">
        <v>62</v>
      </c>
      <c r="G90" s="37" t="s">
        <v>63</v>
      </c>
      <c r="H90" s="37" t="s">
        <v>64</v>
      </c>
      <c r="I90" s="37" t="s">
        <v>62</v>
      </c>
      <c r="J90" s="38" t="s">
        <v>187</v>
      </c>
      <c r="K90" s="39">
        <f>K91+K95+K110+K194</f>
        <v>656513.49999999988</v>
      </c>
      <c r="L90" s="39">
        <f>L91+L95+L110+L194</f>
        <v>590540.89999999991</v>
      </c>
      <c r="M90" s="39">
        <f>M91+M95+M110+M194</f>
        <v>573968.69999999995</v>
      </c>
      <c r="N90" s="40"/>
      <c r="O90" s="40"/>
      <c r="P90" s="40"/>
      <c r="Q90" s="40"/>
      <c r="R90" s="40"/>
      <c r="S90" s="40"/>
    </row>
    <row r="91" spans="1:19" s="70" customFormat="1" ht="37.5">
      <c r="A91" s="30">
        <f t="shared" si="3"/>
        <v>78</v>
      </c>
      <c r="B91" s="65" t="s">
        <v>185</v>
      </c>
      <c r="C91" s="65" t="s">
        <v>55</v>
      </c>
      <c r="D91" s="65" t="s">
        <v>74</v>
      </c>
      <c r="E91" s="65" t="s">
        <v>67</v>
      </c>
      <c r="F91" s="65" t="s">
        <v>62</v>
      </c>
      <c r="G91" s="65" t="s">
        <v>63</v>
      </c>
      <c r="H91" s="65" t="s">
        <v>64</v>
      </c>
      <c r="I91" s="65" t="s">
        <v>188</v>
      </c>
      <c r="J91" s="66" t="s">
        <v>189</v>
      </c>
      <c r="K91" s="67">
        <f>K92</f>
        <v>174039.1</v>
      </c>
      <c r="L91" s="67">
        <f>L92</f>
        <v>139231.29999999999</v>
      </c>
      <c r="M91" s="67">
        <f>M92</f>
        <v>139231.29999999999</v>
      </c>
      <c r="N91" s="68"/>
      <c r="O91" s="68"/>
      <c r="P91" s="68"/>
      <c r="Q91" s="69"/>
    </row>
    <row r="92" spans="1:19">
      <c r="A92" s="30">
        <f t="shared" si="3"/>
        <v>79</v>
      </c>
      <c r="B92" s="37" t="s">
        <v>185</v>
      </c>
      <c r="C92" s="37" t="s">
        <v>55</v>
      </c>
      <c r="D92" s="37" t="s">
        <v>74</v>
      </c>
      <c r="E92" s="37" t="s">
        <v>67</v>
      </c>
      <c r="F92" s="37" t="s">
        <v>190</v>
      </c>
      <c r="G92" s="37" t="s">
        <v>63</v>
      </c>
      <c r="H92" s="37" t="s">
        <v>64</v>
      </c>
      <c r="I92" s="37" t="s">
        <v>188</v>
      </c>
      <c r="J92" s="38" t="s">
        <v>191</v>
      </c>
      <c r="K92" s="39">
        <f t="shared" ref="K92:M93" si="5">K93</f>
        <v>174039.1</v>
      </c>
      <c r="L92" s="39">
        <f t="shared" si="5"/>
        <v>139231.29999999999</v>
      </c>
      <c r="M92" s="39">
        <f t="shared" si="5"/>
        <v>139231.29999999999</v>
      </c>
      <c r="N92" s="71"/>
      <c r="O92" s="71"/>
      <c r="P92" s="71"/>
      <c r="Q92" s="72"/>
    </row>
    <row r="93" spans="1:19" ht="35.25" customHeight="1">
      <c r="A93" s="30">
        <f t="shared" si="3"/>
        <v>80</v>
      </c>
      <c r="B93" s="42" t="s">
        <v>185</v>
      </c>
      <c r="C93" s="42" t="s">
        <v>55</v>
      </c>
      <c r="D93" s="42" t="s">
        <v>74</v>
      </c>
      <c r="E93" s="42" t="s">
        <v>67</v>
      </c>
      <c r="F93" s="42" t="s">
        <v>190</v>
      </c>
      <c r="G93" s="42" t="s">
        <v>94</v>
      </c>
      <c r="H93" s="42" t="s">
        <v>64</v>
      </c>
      <c r="I93" s="42" t="s">
        <v>188</v>
      </c>
      <c r="J93" s="52" t="s">
        <v>192</v>
      </c>
      <c r="K93" s="44">
        <f t="shared" si="5"/>
        <v>174039.1</v>
      </c>
      <c r="L93" s="44">
        <f t="shared" si="5"/>
        <v>139231.29999999999</v>
      </c>
      <c r="M93" s="44">
        <f t="shared" si="5"/>
        <v>139231.29999999999</v>
      </c>
      <c r="N93" s="71"/>
      <c r="O93" s="71"/>
      <c r="P93" s="71"/>
      <c r="Q93" s="72"/>
    </row>
    <row r="94" spans="1:19" ht="49.5">
      <c r="A94" s="30">
        <f t="shared" si="3"/>
        <v>81</v>
      </c>
      <c r="B94" s="42" t="s">
        <v>185</v>
      </c>
      <c r="C94" s="42" t="s">
        <v>55</v>
      </c>
      <c r="D94" s="42" t="s">
        <v>74</v>
      </c>
      <c r="E94" s="42" t="s">
        <v>67</v>
      </c>
      <c r="F94" s="42" t="s">
        <v>190</v>
      </c>
      <c r="G94" s="42" t="s">
        <v>94</v>
      </c>
      <c r="H94" s="42" t="s">
        <v>193</v>
      </c>
      <c r="I94" s="42" t="s">
        <v>188</v>
      </c>
      <c r="J94" s="43" t="s">
        <v>194</v>
      </c>
      <c r="K94" s="44">
        <v>174039.1</v>
      </c>
      <c r="L94" s="44">
        <v>139231.29999999999</v>
      </c>
      <c r="M94" s="44">
        <v>139231.29999999999</v>
      </c>
      <c r="N94" s="40"/>
      <c r="O94" s="41"/>
      <c r="P94" s="41"/>
      <c r="Q94" s="41"/>
    </row>
    <row r="95" spans="1:19" s="70" customFormat="1" ht="37.5" customHeight="1">
      <c r="A95" s="30">
        <f t="shared" si="3"/>
        <v>82</v>
      </c>
      <c r="B95" s="65" t="s">
        <v>185</v>
      </c>
      <c r="C95" s="65" t="s">
        <v>55</v>
      </c>
      <c r="D95" s="65" t="s">
        <v>74</v>
      </c>
      <c r="E95" s="65" t="s">
        <v>74</v>
      </c>
      <c r="F95" s="65" t="s">
        <v>62</v>
      </c>
      <c r="G95" s="65" t="s">
        <v>63</v>
      </c>
      <c r="H95" s="65" t="s">
        <v>64</v>
      </c>
      <c r="I95" s="65" t="s">
        <v>188</v>
      </c>
      <c r="J95" s="66" t="s">
        <v>195</v>
      </c>
      <c r="K95" s="67">
        <f t="shared" ref="K95:M96" si="6">K96</f>
        <v>8697.5</v>
      </c>
      <c r="L95" s="67">
        <f t="shared" si="6"/>
        <v>1964.6000000000001</v>
      </c>
      <c r="M95" s="67">
        <f t="shared" si="6"/>
        <v>1988.8000000000002</v>
      </c>
      <c r="N95" s="68"/>
      <c r="O95" s="69"/>
      <c r="P95" s="69"/>
      <c r="Q95" s="69"/>
    </row>
    <row r="96" spans="1:19">
      <c r="A96" s="30">
        <f t="shared" si="3"/>
        <v>83</v>
      </c>
      <c r="B96" s="37" t="s">
        <v>185</v>
      </c>
      <c r="C96" s="37" t="s">
        <v>55</v>
      </c>
      <c r="D96" s="37" t="s">
        <v>74</v>
      </c>
      <c r="E96" s="37" t="s">
        <v>74</v>
      </c>
      <c r="F96" s="37" t="s">
        <v>196</v>
      </c>
      <c r="G96" s="37" t="s">
        <v>63</v>
      </c>
      <c r="H96" s="37" t="s">
        <v>64</v>
      </c>
      <c r="I96" s="37" t="s">
        <v>188</v>
      </c>
      <c r="J96" s="73" t="s">
        <v>197</v>
      </c>
      <c r="K96" s="39">
        <f t="shared" si="6"/>
        <v>8697.5</v>
      </c>
      <c r="L96" s="39">
        <f t="shared" si="6"/>
        <v>1964.6000000000001</v>
      </c>
      <c r="M96" s="39">
        <f t="shared" si="6"/>
        <v>1988.8000000000002</v>
      </c>
      <c r="N96" s="40"/>
      <c r="O96" s="41"/>
      <c r="P96" s="41"/>
      <c r="Q96" s="41"/>
    </row>
    <row r="97" spans="1:19" ht="18" customHeight="1">
      <c r="A97" s="30">
        <f t="shared" si="3"/>
        <v>84</v>
      </c>
      <c r="B97" s="37" t="s">
        <v>185</v>
      </c>
      <c r="C97" s="37" t="s">
        <v>55</v>
      </c>
      <c r="D97" s="37" t="s">
        <v>74</v>
      </c>
      <c r="E97" s="37" t="s">
        <v>74</v>
      </c>
      <c r="F97" s="37" t="s">
        <v>196</v>
      </c>
      <c r="G97" s="37" t="s">
        <v>94</v>
      </c>
      <c r="H97" s="37" t="s">
        <v>64</v>
      </c>
      <c r="I97" s="37" t="s">
        <v>188</v>
      </c>
      <c r="J97" s="73" t="s">
        <v>198</v>
      </c>
      <c r="K97" s="39">
        <f>K99+K100+K101+K102+K103+K104+K105+K106+K108+K109+K98+K107</f>
        <v>8697.5</v>
      </c>
      <c r="L97" s="39">
        <f>L99+L100+L101+L102+L103+L104+L105+L106+L108+L109+L98+L107</f>
        <v>1964.6000000000001</v>
      </c>
      <c r="M97" s="39">
        <f>M99+M100+M101+M102+M103+M104+M105+M106+M108+M109+M98+M107</f>
        <v>1988.8000000000002</v>
      </c>
      <c r="N97" s="40"/>
      <c r="O97" s="41"/>
      <c r="P97" s="41"/>
      <c r="Q97" s="41"/>
    </row>
    <row r="98" spans="1:19" ht="74.25" customHeight="1">
      <c r="A98" s="30">
        <f t="shared" si="3"/>
        <v>85</v>
      </c>
      <c r="B98" s="37" t="s">
        <v>185</v>
      </c>
      <c r="C98" s="37" t="s">
        <v>55</v>
      </c>
      <c r="D98" s="37" t="s">
        <v>74</v>
      </c>
      <c r="E98" s="37" t="s">
        <v>74</v>
      </c>
      <c r="F98" s="37" t="s">
        <v>196</v>
      </c>
      <c r="G98" s="37" t="s">
        <v>94</v>
      </c>
      <c r="H98" s="37" t="s">
        <v>199</v>
      </c>
      <c r="I98" s="37" t="s">
        <v>188</v>
      </c>
      <c r="J98" s="73" t="s">
        <v>200</v>
      </c>
      <c r="K98" s="39">
        <v>3033</v>
      </c>
      <c r="L98" s="39">
        <v>0</v>
      </c>
      <c r="M98" s="39">
        <v>0</v>
      </c>
      <c r="N98" s="40"/>
      <c r="O98" s="41"/>
      <c r="P98" s="41"/>
      <c r="Q98" s="41"/>
    </row>
    <row r="99" spans="1:19" ht="49.5">
      <c r="A99" s="30">
        <f t="shared" si="3"/>
        <v>86</v>
      </c>
      <c r="B99" s="37" t="s">
        <v>185</v>
      </c>
      <c r="C99" s="37" t="s">
        <v>55</v>
      </c>
      <c r="D99" s="37" t="s">
        <v>74</v>
      </c>
      <c r="E99" s="37" t="s">
        <v>74</v>
      </c>
      <c r="F99" s="37" t="s">
        <v>196</v>
      </c>
      <c r="G99" s="37" t="s">
        <v>94</v>
      </c>
      <c r="H99" s="37" t="s">
        <v>201</v>
      </c>
      <c r="I99" s="37" t="s">
        <v>188</v>
      </c>
      <c r="J99" s="73" t="s">
        <v>202</v>
      </c>
      <c r="K99" s="39">
        <v>410.8</v>
      </c>
      <c r="L99" s="39">
        <v>410.8</v>
      </c>
      <c r="M99" s="39">
        <v>410.8</v>
      </c>
      <c r="N99" s="40"/>
      <c r="O99" s="41"/>
      <c r="P99" s="41"/>
      <c r="Q99" s="41"/>
    </row>
    <row r="100" spans="1:19" ht="49.5">
      <c r="A100" s="30">
        <f t="shared" si="3"/>
        <v>87</v>
      </c>
      <c r="B100" s="37" t="s">
        <v>185</v>
      </c>
      <c r="C100" s="37" t="s">
        <v>55</v>
      </c>
      <c r="D100" s="37" t="s">
        <v>74</v>
      </c>
      <c r="E100" s="37" t="s">
        <v>74</v>
      </c>
      <c r="F100" s="37" t="s">
        <v>196</v>
      </c>
      <c r="G100" s="37" t="s">
        <v>94</v>
      </c>
      <c r="H100" s="37" t="s">
        <v>203</v>
      </c>
      <c r="I100" s="37" t="s">
        <v>204</v>
      </c>
      <c r="J100" s="73" t="s">
        <v>205</v>
      </c>
      <c r="K100" s="39">
        <v>138</v>
      </c>
      <c r="L100" s="39">
        <v>158.9</v>
      </c>
      <c r="M100" s="39">
        <v>183.1</v>
      </c>
      <c r="N100" s="40"/>
      <c r="O100" s="41"/>
      <c r="P100" s="41"/>
      <c r="Q100" s="41"/>
    </row>
    <row r="101" spans="1:19" ht="51" customHeight="1">
      <c r="A101" s="30">
        <f t="shared" si="3"/>
        <v>88</v>
      </c>
      <c r="B101" s="37" t="s">
        <v>185</v>
      </c>
      <c r="C101" s="37" t="s">
        <v>55</v>
      </c>
      <c r="D101" s="37" t="s">
        <v>74</v>
      </c>
      <c r="E101" s="37" t="s">
        <v>74</v>
      </c>
      <c r="F101" s="37" t="s">
        <v>196</v>
      </c>
      <c r="G101" s="37" t="s">
        <v>94</v>
      </c>
      <c r="H101" s="37" t="s">
        <v>206</v>
      </c>
      <c r="I101" s="37" t="s">
        <v>207</v>
      </c>
      <c r="J101" s="73" t="s">
        <v>208</v>
      </c>
      <c r="K101" s="39">
        <v>1.8</v>
      </c>
      <c r="L101" s="39">
        <v>0</v>
      </c>
      <c r="M101" s="39">
        <v>0</v>
      </c>
      <c r="N101" s="40"/>
      <c r="O101" s="41"/>
      <c r="P101" s="41"/>
      <c r="Q101" s="41"/>
    </row>
    <row r="102" spans="1:19" ht="68.25" customHeight="1">
      <c r="A102" s="30">
        <f t="shared" si="3"/>
        <v>89</v>
      </c>
      <c r="B102" s="37" t="s">
        <v>185</v>
      </c>
      <c r="C102" s="37" t="s">
        <v>55</v>
      </c>
      <c r="D102" s="37" t="s">
        <v>74</v>
      </c>
      <c r="E102" s="37" t="s">
        <v>74</v>
      </c>
      <c r="F102" s="37" t="s">
        <v>196</v>
      </c>
      <c r="G102" s="37" t="s">
        <v>94</v>
      </c>
      <c r="H102" s="37" t="s">
        <v>209</v>
      </c>
      <c r="I102" s="37" t="s">
        <v>210</v>
      </c>
      <c r="J102" s="73" t="s">
        <v>211</v>
      </c>
      <c r="K102" s="39">
        <v>155.5</v>
      </c>
      <c r="L102" s="39">
        <v>0</v>
      </c>
      <c r="M102" s="39">
        <v>0</v>
      </c>
      <c r="N102" s="40"/>
      <c r="O102" s="41"/>
      <c r="P102" s="41"/>
      <c r="Q102" s="41"/>
    </row>
    <row r="103" spans="1:19" ht="49.5">
      <c r="A103" s="30">
        <f t="shared" si="3"/>
        <v>90</v>
      </c>
      <c r="B103" s="37" t="s">
        <v>185</v>
      </c>
      <c r="C103" s="37" t="s">
        <v>55</v>
      </c>
      <c r="D103" s="37" t="s">
        <v>74</v>
      </c>
      <c r="E103" s="37" t="s">
        <v>74</v>
      </c>
      <c r="F103" s="37" t="s">
        <v>196</v>
      </c>
      <c r="G103" s="37" t="s">
        <v>94</v>
      </c>
      <c r="H103" s="37" t="s">
        <v>212</v>
      </c>
      <c r="I103" s="37" t="s">
        <v>213</v>
      </c>
      <c r="J103" s="73" t="s">
        <v>214</v>
      </c>
      <c r="K103" s="39">
        <v>264.10000000000002</v>
      </c>
      <c r="L103" s="39">
        <v>0</v>
      </c>
      <c r="M103" s="39">
        <v>0</v>
      </c>
      <c r="N103" s="40"/>
      <c r="O103" s="41"/>
      <c r="P103" s="41"/>
      <c r="Q103" s="41"/>
    </row>
    <row r="104" spans="1:19" ht="57.75" customHeight="1">
      <c r="A104" s="30">
        <f t="shared" si="3"/>
        <v>91</v>
      </c>
      <c r="B104" s="37" t="s">
        <v>185</v>
      </c>
      <c r="C104" s="37" t="s">
        <v>55</v>
      </c>
      <c r="D104" s="37" t="s">
        <v>74</v>
      </c>
      <c r="E104" s="37" t="s">
        <v>74</v>
      </c>
      <c r="F104" s="37" t="s">
        <v>196</v>
      </c>
      <c r="G104" s="37" t="s">
        <v>94</v>
      </c>
      <c r="H104" s="37" t="s">
        <v>215</v>
      </c>
      <c r="I104" s="37" t="s">
        <v>216</v>
      </c>
      <c r="J104" s="73" t="s">
        <v>217</v>
      </c>
      <c r="K104" s="39">
        <v>23.4</v>
      </c>
      <c r="L104" s="39">
        <v>0</v>
      </c>
      <c r="M104" s="39">
        <v>0</v>
      </c>
      <c r="N104" s="40"/>
      <c r="O104" s="41"/>
      <c r="P104" s="41"/>
      <c r="Q104" s="41"/>
    </row>
    <row r="105" spans="1:19" ht="58.5" customHeight="1">
      <c r="A105" s="30">
        <f t="shared" si="3"/>
        <v>92</v>
      </c>
      <c r="B105" s="37" t="s">
        <v>185</v>
      </c>
      <c r="C105" s="37" t="s">
        <v>55</v>
      </c>
      <c r="D105" s="37" t="s">
        <v>74</v>
      </c>
      <c r="E105" s="37" t="s">
        <v>74</v>
      </c>
      <c r="F105" s="37" t="s">
        <v>196</v>
      </c>
      <c r="G105" s="37" t="s">
        <v>94</v>
      </c>
      <c r="H105" s="37" t="s">
        <v>218</v>
      </c>
      <c r="I105" s="37" t="s">
        <v>216</v>
      </c>
      <c r="J105" s="73" t="s">
        <v>219</v>
      </c>
      <c r="K105" s="39">
        <v>1537.6</v>
      </c>
      <c r="L105" s="39">
        <v>0</v>
      </c>
      <c r="M105" s="39">
        <v>0</v>
      </c>
      <c r="N105" s="40"/>
      <c r="O105" s="41"/>
      <c r="P105" s="41"/>
      <c r="Q105" s="41"/>
    </row>
    <row r="106" spans="1:19" ht="68.25" customHeight="1">
      <c r="A106" s="30">
        <f t="shared" si="3"/>
        <v>93</v>
      </c>
      <c r="B106" s="37" t="s">
        <v>185</v>
      </c>
      <c r="C106" s="37" t="s">
        <v>55</v>
      </c>
      <c r="D106" s="37" t="s">
        <v>74</v>
      </c>
      <c r="E106" s="37" t="s">
        <v>74</v>
      </c>
      <c r="F106" s="37" t="s">
        <v>196</v>
      </c>
      <c r="G106" s="37" t="s">
        <v>94</v>
      </c>
      <c r="H106" s="37" t="s">
        <v>220</v>
      </c>
      <c r="I106" s="37" t="s">
        <v>188</v>
      </c>
      <c r="J106" s="74" t="s">
        <v>221</v>
      </c>
      <c r="K106" s="39">
        <v>60</v>
      </c>
      <c r="L106" s="39">
        <v>60</v>
      </c>
      <c r="M106" s="39">
        <v>60</v>
      </c>
      <c r="N106" s="40"/>
      <c r="O106" s="41"/>
      <c r="P106" s="41"/>
      <c r="Q106" s="41"/>
    </row>
    <row r="107" spans="1:19" ht="103.5" customHeight="1">
      <c r="A107" s="30">
        <f t="shared" si="3"/>
        <v>94</v>
      </c>
      <c r="B107" s="37" t="s">
        <v>185</v>
      </c>
      <c r="C107" s="37" t="s">
        <v>55</v>
      </c>
      <c r="D107" s="37" t="s">
        <v>74</v>
      </c>
      <c r="E107" s="37" t="s">
        <v>74</v>
      </c>
      <c r="F107" s="37" t="s">
        <v>196</v>
      </c>
      <c r="G107" s="37" t="s">
        <v>94</v>
      </c>
      <c r="H107" s="37" t="s">
        <v>222</v>
      </c>
      <c r="I107" s="37" t="s">
        <v>188</v>
      </c>
      <c r="J107" s="74" t="s">
        <v>223</v>
      </c>
      <c r="K107" s="39">
        <v>1802</v>
      </c>
      <c r="L107" s="39">
        <v>0</v>
      </c>
      <c r="M107" s="39">
        <v>0</v>
      </c>
      <c r="N107" s="40"/>
      <c r="O107" s="41"/>
      <c r="P107" s="41"/>
      <c r="Q107" s="41"/>
    </row>
    <row r="108" spans="1:19" ht="72.75" customHeight="1">
      <c r="A108" s="30">
        <f t="shared" si="3"/>
        <v>95</v>
      </c>
      <c r="B108" s="37" t="s">
        <v>185</v>
      </c>
      <c r="C108" s="37" t="s">
        <v>55</v>
      </c>
      <c r="D108" s="37" t="s">
        <v>74</v>
      </c>
      <c r="E108" s="37" t="s">
        <v>74</v>
      </c>
      <c r="F108" s="37" t="s">
        <v>196</v>
      </c>
      <c r="G108" s="37" t="s">
        <v>94</v>
      </c>
      <c r="H108" s="37" t="s">
        <v>224</v>
      </c>
      <c r="I108" s="37" t="s">
        <v>188</v>
      </c>
      <c r="J108" s="74" t="s">
        <v>225</v>
      </c>
      <c r="K108" s="39">
        <v>1043.7</v>
      </c>
      <c r="L108" s="39">
        <v>1095.9000000000001</v>
      </c>
      <c r="M108" s="39">
        <v>1095.9000000000001</v>
      </c>
      <c r="N108" s="40"/>
      <c r="O108" s="41"/>
      <c r="P108" s="41"/>
      <c r="Q108" s="41"/>
    </row>
    <row r="109" spans="1:19" ht="102" customHeight="1">
      <c r="A109" s="30">
        <f t="shared" si="3"/>
        <v>96</v>
      </c>
      <c r="B109" s="37" t="s">
        <v>185</v>
      </c>
      <c r="C109" s="37" t="s">
        <v>55</v>
      </c>
      <c r="D109" s="37" t="s">
        <v>74</v>
      </c>
      <c r="E109" s="37" t="s">
        <v>74</v>
      </c>
      <c r="F109" s="37" t="s">
        <v>196</v>
      </c>
      <c r="G109" s="37" t="s">
        <v>94</v>
      </c>
      <c r="H109" s="37" t="s">
        <v>226</v>
      </c>
      <c r="I109" s="37" t="s">
        <v>188</v>
      </c>
      <c r="J109" s="75" t="s">
        <v>227</v>
      </c>
      <c r="K109" s="76">
        <v>227.6</v>
      </c>
      <c r="L109" s="77">
        <v>239</v>
      </c>
      <c r="M109" s="77">
        <v>239</v>
      </c>
      <c r="N109" s="40"/>
      <c r="O109" s="41"/>
      <c r="P109" s="41"/>
      <c r="Q109" s="41"/>
    </row>
    <row r="110" spans="1:19" s="70" customFormat="1" ht="56.25">
      <c r="A110" s="30">
        <f t="shared" si="3"/>
        <v>97</v>
      </c>
      <c r="B110" s="65" t="s">
        <v>185</v>
      </c>
      <c r="C110" s="65" t="s">
        <v>55</v>
      </c>
      <c r="D110" s="65" t="s">
        <v>74</v>
      </c>
      <c r="E110" s="65" t="s">
        <v>83</v>
      </c>
      <c r="F110" s="65" t="s">
        <v>62</v>
      </c>
      <c r="G110" s="65" t="s">
        <v>63</v>
      </c>
      <c r="H110" s="65" t="s">
        <v>64</v>
      </c>
      <c r="I110" s="65" t="s">
        <v>188</v>
      </c>
      <c r="J110" s="66" t="s">
        <v>228</v>
      </c>
      <c r="K110" s="67">
        <f>K111+K113+K115+K117+K121+K123+K125+K171+K173+K177</f>
        <v>469591.19999999995</v>
      </c>
      <c r="L110" s="67">
        <f>L111+L113+L115+L117+L121+L123+L125+L171+L173+L177</f>
        <v>447553.8</v>
      </c>
      <c r="M110" s="67">
        <f>M111+M113+M115+M117+M121+M123+M125+M171+M173+M177</f>
        <v>430957.4</v>
      </c>
      <c r="N110" s="68"/>
      <c r="O110" s="68"/>
      <c r="P110" s="68"/>
      <c r="Q110" s="68"/>
      <c r="R110" s="68"/>
      <c r="S110" s="68"/>
    </row>
    <row r="111" spans="1:19" ht="34.5" customHeight="1">
      <c r="A111" s="30">
        <f t="shared" si="3"/>
        <v>98</v>
      </c>
      <c r="B111" s="37" t="s">
        <v>185</v>
      </c>
      <c r="C111" s="37" t="s">
        <v>55</v>
      </c>
      <c r="D111" s="37" t="s">
        <v>74</v>
      </c>
      <c r="E111" s="37" t="s">
        <v>83</v>
      </c>
      <c r="F111" s="37" t="s">
        <v>190</v>
      </c>
      <c r="G111" s="37" t="s">
        <v>63</v>
      </c>
      <c r="H111" s="37" t="s">
        <v>64</v>
      </c>
      <c r="I111" s="37" t="s">
        <v>188</v>
      </c>
      <c r="J111" s="78" t="s">
        <v>229</v>
      </c>
      <c r="K111" s="39">
        <f>K112</f>
        <v>16788.400000000001</v>
      </c>
      <c r="L111" s="39">
        <f>L112</f>
        <v>17447.599999999999</v>
      </c>
      <c r="M111" s="39">
        <f>M112</f>
        <v>17610.400000000001</v>
      </c>
      <c r="N111" s="40"/>
      <c r="O111" s="41"/>
      <c r="P111" s="41"/>
      <c r="Q111" s="41"/>
    </row>
    <row r="112" spans="1:19" ht="37.5" customHeight="1">
      <c r="A112" s="30">
        <f t="shared" si="3"/>
        <v>99</v>
      </c>
      <c r="B112" s="42" t="s">
        <v>185</v>
      </c>
      <c r="C112" s="42" t="s">
        <v>55</v>
      </c>
      <c r="D112" s="42" t="s">
        <v>74</v>
      </c>
      <c r="E112" s="42" t="s">
        <v>83</v>
      </c>
      <c r="F112" s="42" t="s">
        <v>190</v>
      </c>
      <c r="G112" s="42" t="s">
        <v>94</v>
      </c>
      <c r="H112" s="42" t="s">
        <v>64</v>
      </c>
      <c r="I112" s="42" t="s">
        <v>188</v>
      </c>
      <c r="J112" s="52" t="s">
        <v>230</v>
      </c>
      <c r="K112" s="44">
        <v>16788.400000000001</v>
      </c>
      <c r="L112" s="44">
        <v>17447.599999999999</v>
      </c>
      <c r="M112" s="44">
        <v>17610.400000000001</v>
      </c>
      <c r="N112" s="40"/>
      <c r="O112" s="41"/>
      <c r="P112" s="41"/>
      <c r="Q112" s="41"/>
    </row>
    <row r="113" spans="1:22" s="79" customFormat="1" ht="56.25" customHeight="1">
      <c r="A113" s="30">
        <f t="shared" si="3"/>
        <v>100</v>
      </c>
      <c r="B113" s="37" t="s">
        <v>185</v>
      </c>
      <c r="C113" s="37" t="s">
        <v>55</v>
      </c>
      <c r="D113" s="37" t="s">
        <v>74</v>
      </c>
      <c r="E113" s="37" t="s">
        <v>83</v>
      </c>
      <c r="F113" s="37" t="s">
        <v>231</v>
      </c>
      <c r="G113" s="37" t="s">
        <v>63</v>
      </c>
      <c r="H113" s="37" t="s">
        <v>64</v>
      </c>
      <c r="I113" s="37" t="s">
        <v>188</v>
      </c>
      <c r="J113" s="74" t="s">
        <v>232</v>
      </c>
      <c r="K113" s="39">
        <f>K114</f>
        <v>83.3</v>
      </c>
      <c r="L113" s="39">
        <f>L114</f>
        <v>87.6</v>
      </c>
      <c r="M113" s="39">
        <f>M114</f>
        <v>92.1</v>
      </c>
      <c r="N113" s="71"/>
      <c r="O113" s="72"/>
      <c r="P113" s="72"/>
      <c r="Q113" s="72"/>
    </row>
    <row r="114" spans="1:22" ht="57" customHeight="1">
      <c r="A114" s="30">
        <f t="shared" si="3"/>
        <v>101</v>
      </c>
      <c r="B114" s="42" t="s">
        <v>185</v>
      </c>
      <c r="C114" s="42" t="s">
        <v>55</v>
      </c>
      <c r="D114" s="42" t="s">
        <v>74</v>
      </c>
      <c r="E114" s="42" t="s">
        <v>83</v>
      </c>
      <c r="F114" s="42" t="s">
        <v>231</v>
      </c>
      <c r="G114" s="42" t="s">
        <v>94</v>
      </c>
      <c r="H114" s="42" t="s">
        <v>64</v>
      </c>
      <c r="I114" s="42" t="s">
        <v>188</v>
      </c>
      <c r="J114" s="80" t="s">
        <v>233</v>
      </c>
      <c r="K114" s="44">
        <v>83.3</v>
      </c>
      <c r="L114" s="44">
        <v>87.6</v>
      </c>
      <c r="M114" s="44">
        <v>92.1</v>
      </c>
      <c r="N114" s="40"/>
      <c r="O114" s="41"/>
      <c r="P114" s="41"/>
      <c r="Q114" s="41"/>
    </row>
    <row r="115" spans="1:22" ht="43.5" customHeight="1">
      <c r="A115" s="30">
        <f t="shared" si="3"/>
        <v>102</v>
      </c>
      <c r="B115" s="37" t="s">
        <v>185</v>
      </c>
      <c r="C115" s="37" t="s">
        <v>55</v>
      </c>
      <c r="D115" s="37" t="s">
        <v>74</v>
      </c>
      <c r="E115" s="37" t="s">
        <v>83</v>
      </c>
      <c r="F115" s="37" t="s">
        <v>234</v>
      </c>
      <c r="G115" s="37" t="s">
        <v>63</v>
      </c>
      <c r="H115" s="37" t="s">
        <v>64</v>
      </c>
      <c r="I115" s="37" t="s">
        <v>188</v>
      </c>
      <c r="J115" s="74" t="s">
        <v>236</v>
      </c>
      <c r="K115" s="39">
        <f>K116</f>
        <v>0</v>
      </c>
      <c r="L115" s="39">
        <f>L116</f>
        <v>0</v>
      </c>
      <c r="M115" s="39">
        <f>M116</f>
        <v>5.4</v>
      </c>
      <c r="N115" s="40"/>
      <c r="O115" s="41"/>
      <c r="P115" s="41"/>
      <c r="Q115" s="41"/>
    </row>
    <row r="116" spans="1:22" ht="41.25" customHeight="1">
      <c r="A116" s="30">
        <f t="shared" si="3"/>
        <v>103</v>
      </c>
      <c r="B116" s="42" t="s">
        <v>185</v>
      </c>
      <c r="C116" s="42" t="s">
        <v>55</v>
      </c>
      <c r="D116" s="42" t="s">
        <v>74</v>
      </c>
      <c r="E116" s="42" t="s">
        <v>83</v>
      </c>
      <c r="F116" s="42" t="s">
        <v>234</v>
      </c>
      <c r="G116" s="42" t="s">
        <v>94</v>
      </c>
      <c r="H116" s="42" t="s">
        <v>64</v>
      </c>
      <c r="I116" s="42" t="s">
        <v>188</v>
      </c>
      <c r="J116" s="80" t="s">
        <v>237</v>
      </c>
      <c r="K116" s="44">
        <v>0</v>
      </c>
      <c r="L116" s="44">
        <v>0</v>
      </c>
      <c r="M116" s="44">
        <v>5.4</v>
      </c>
      <c r="N116" s="40"/>
      <c r="O116" s="41"/>
      <c r="P116" s="41"/>
      <c r="Q116" s="41"/>
    </row>
    <row r="117" spans="1:22" s="79" customFormat="1" ht="33.75" customHeight="1">
      <c r="A117" s="30">
        <f t="shared" si="3"/>
        <v>104</v>
      </c>
      <c r="B117" s="37" t="s">
        <v>185</v>
      </c>
      <c r="C117" s="37" t="s">
        <v>55</v>
      </c>
      <c r="D117" s="37" t="s">
        <v>74</v>
      </c>
      <c r="E117" s="37" t="s">
        <v>83</v>
      </c>
      <c r="F117" s="37" t="s">
        <v>73</v>
      </c>
      <c r="G117" s="37" t="s">
        <v>63</v>
      </c>
      <c r="H117" s="37" t="s">
        <v>64</v>
      </c>
      <c r="I117" s="37" t="s">
        <v>188</v>
      </c>
      <c r="J117" s="81" t="s">
        <v>238</v>
      </c>
      <c r="K117" s="39">
        <f>K118</f>
        <v>13.2</v>
      </c>
      <c r="L117" s="39">
        <f>L118</f>
        <v>13.2</v>
      </c>
      <c r="M117" s="39">
        <f>M118</f>
        <v>13.2</v>
      </c>
      <c r="N117" s="71"/>
      <c r="O117" s="72"/>
      <c r="P117" s="72"/>
      <c r="Q117" s="72"/>
    </row>
    <row r="118" spans="1:22" ht="33.75" customHeight="1">
      <c r="A118" s="30">
        <f t="shared" si="3"/>
        <v>105</v>
      </c>
      <c r="B118" s="42" t="s">
        <v>185</v>
      </c>
      <c r="C118" s="42" t="s">
        <v>55</v>
      </c>
      <c r="D118" s="42" t="s">
        <v>74</v>
      </c>
      <c r="E118" s="42" t="s">
        <v>83</v>
      </c>
      <c r="F118" s="42" t="s">
        <v>73</v>
      </c>
      <c r="G118" s="42" t="s">
        <v>94</v>
      </c>
      <c r="H118" s="42" t="s">
        <v>64</v>
      </c>
      <c r="I118" s="42" t="s">
        <v>188</v>
      </c>
      <c r="J118" s="80" t="s">
        <v>239</v>
      </c>
      <c r="K118" s="44">
        <v>13.2</v>
      </c>
      <c r="L118" s="44">
        <v>13.2</v>
      </c>
      <c r="M118" s="44">
        <v>13.2</v>
      </c>
      <c r="N118" s="40"/>
      <c r="O118" s="41"/>
      <c r="P118" s="41"/>
      <c r="Q118" s="41"/>
    </row>
    <row r="119" spans="1:22" ht="49.5" hidden="1">
      <c r="A119" s="30">
        <f t="shared" si="3"/>
        <v>106</v>
      </c>
      <c r="B119" s="37" t="s">
        <v>185</v>
      </c>
      <c r="C119" s="37" t="s">
        <v>55</v>
      </c>
      <c r="D119" s="37" t="s">
        <v>74</v>
      </c>
      <c r="E119" s="37" t="s">
        <v>83</v>
      </c>
      <c r="F119" s="37" t="s">
        <v>111</v>
      </c>
      <c r="G119" s="37" t="s">
        <v>63</v>
      </c>
      <c r="H119" s="37" t="s">
        <v>64</v>
      </c>
      <c r="I119" s="37" t="s">
        <v>188</v>
      </c>
      <c r="J119" s="74" t="s">
        <v>240</v>
      </c>
      <c r="K119" s="39">
        <f>K120</f>
        <v>0</v>
      </c>
      <c r="L119" s="39">
        <f>L120</f>
        <v>0</v>
      </c>
      <c r="M119" s="39">
        <f>M120</f>
        <v>0</v>
      </c>
      <c r="N119" s="40"/>
      <c r="O119" s="41"/>
      <c r="P119" s="41"/>
      <c r="Q119" s="41"/>
    </row>
    <row r="120" spans="1:22" ht="49.5" hidden="1">
      <c r="A120" s="30">
        <f t="shared" si="3"/>
        <v>107</v>
      </c>
      <c r="B120" s="42" t="s">
        <v>185</v>
      </c>
      <c r="C120" s="42" t="s">
        <v>55</v>
      </c>
      <c r="D120" s="42" t="s">
        <v>74</v>
      </c>
      <c r="E120" s="42" t="s">
        <v>83</v>
      </c>
      <c r="F120" s="42" t="s">
        <v>111</v>
      </c>
      <c r="G120" s="42" t="s">
        <v>94</v>
      </c>
      <c r="H120" s="42" t="s">
        <v>64</v>
      </c>
      <c r="I120" s="42" t="s">
        <v>188</v>
      </c>
      <c r="J120" s="80" t="s">
        <v>241</v>
      </c>
      <c r="K120" s="44">
        <v>0</v>
      </c>
      <c r="L120" s="44">
        <v>0</v>
      </c>
      <c r="M120" s="44">
        <v>0</v>
      </c>
      <c r="N120" s="40"/>
      <c r="O120" s="41"/>
      <c r="P120" s="41"/>
      <c r="Q120" s="41"/>
    </row>
    <row r="121" spans="1:22" s="79" customFormat="1" ht="39.75" customHeight="1">
      <c r="A121" s="30">
        <f t="shared" si="3"/>
        <v>108</v>
      </c>
      <c r="B121" s="37" t="s">
        <v>185</v>
      </c>
      <c r="C121" s="37" t="s">
        <v>55</v>
      </c>
      <c r="D121" s="37" t="s">
        <v>74</v>
      </c>
      <c r="E121" s="37" t="s">
        <v>83</v>
      </c>
      <c r="F121" s="37" t="s">
        <v>242</v>
      </c>
      <c r="G121" s="37" t="s">
        <v>63</v>
      </c>
      <c r="H121" s="37" t="s">
        <v>64</v>
      </c>
      <c r="I121" s="37" t="s">
        <v>188</v>
      </c>
      <c r="J121" s="73" t="s">
        <v>243</v>
      </c>
      <c r="K121" s="39">
        <f>K122</f>
        <v>1141.3</v>
      </c>
      <c r="L121" s="39">
        <f>L122</f>
        <v>1139.2</v>
      </c>
      <c r="M121" s="39">
        <f>M122</f>
        <v>1139.2</v>
      </c>
      <c r="N121" s="71"/>
      <c r="O121" s="72"/>
      <c r="P121" s="72"/>
      <c r="Q121" s="72"/>
    </row>
    <row r="122" spans="1:22" ht="42" customHeight="1">
      <c r="A122" s="30">
        <f t="shared" si="3"/>
        <v>109</v>
      </c>
      <c r="B122" s="42" t="s">
        <v>185</v>
      </c>
      <c r="C122" s="42" t="s">
        <v>55</v>
      </c>
      <c r="D122" s="42" t="s">
        <v>74</v>
      </c>
      <c r="E122" s="42" t="s">
        <v>83</v>
      </c>
      <c r="F122" s="42" t="s">
        <v>242</v>
      </c>
      <c r="G122" s="42" t="s">
        <v>94</v>
      </c>
      <c r="H122" s="42" t="s">
        <v>64</v>
      </c>
      <c r="I122" s="42" t="s">
        <v>188</v>
      </c>
      <c r="J122" s="53" t="s">
        <v>244</v>
      </c>
      <c r="K122" s="44">
        <v>1141.3</v>
      </c>
      <c r="L122" s="44">
        <v>1139.2</v>
      </c>
      <c r="M122" s="44">
        <v>1139.2</v>
      </c>
      <c r="N122" s="40"/>
      <c r="O122" s="41"/>
      <c r="P122" s="41"/>
      <c r="Q122" s="41"/>
    </row>
    <row r="123" spans="1:22" s="79" customFormat="1" ht="35.25" customHeight="1">
      <c r="A123" s="30">
        <f t="shared" si="3"/>
        <v>110</v>
      </c>
      <c r="B123" s="37" t="s">
        <v>185</v>
      </c>
      <c r="C123" s="37" t="s">
        <v>55</v>
      </c>
      <c r="D123" s="37" t="s">
        <v>74</v>
      </c>
      <c r="E123" s="37" t="s">
        <v>83</v>
      </c>
      <c r="F123" s="37" t="s">
        <v>245</v>
      </c>
      <c r="G123" s="37" t="s">
        <v>63</v>
      </c>
      <c r="H123" s="37" t="s">
        <v>64</v>
      </c>
      <c r="I123" s="37" t="s">
        <v>188</v>
      </c>
      <c r="J123" s="81" t="s">
        <v>246</v>
      </c>
      <c r="K123" s="39">
        <f>K124</f>
        <v>6462</v>
      </c>
      <c r="L123" s="39">
        <f>L124</f>
        <v>7237.4</v>
      </c>
      <c r="M123" s="39">
        <f>M124</f>
        <v>7237.4</v>
      </c>
      <c r="N123" s="71"/>
      <c r="O123" s="72"/>
      <c r="P123" s="72"/>
      <c r="Q123" s="72"/>
    </row>
    <row r="124" spans="1:22" s="79" customFormat="1" ht="57.75" customHeight="1">
      <c r="A124" s="30">
        <f t="shared" si="3"/>
        <v>111</v>
      </c>
      <c r="B124" s="42" t="s">
        <v>185</v>
      </c>
      <c r="C124" s="42" t="s">
        <v>55</v>
      </c>
      <c r="D124" s="42" t="s">
        <v>74</v>
      </c>
      <c r="E124" s="42" t="s">
        <v>83</v>
      </c>
      <c r="F124" s="42" t="s">
        <v>245</v>
      </c>
      <c r="G124" s="42" t="s">
        <v>94</v>
      </c>
      <c r="H124" s="42" t="s">
        <v>64</v>
      </c>
      <c r="I124" s="42" t="s">
        <v>188</v>
      </c>
      <c r="J124" s="52" t="s">
        <v>247</v>
      </c>
      <c r="K124" s="44">
        <v>6462</v>
      </c>
      <c r="L124" s="44">
        <v>7237.4</v>
      </c>
      <c r="M124" s="44">
        <v>7237.4</v>
      </c>
      <c r="N124" s="71"/>
      <c r="O124" s="72"/>
      <c r="P124" s="72"/>
      <c r="Q124" s="72"/>
    </row>
    <row r="125" spans="1:22" ht="40.5" customHeight="1">
      <c r="A125" s="30">
        <f t="shared" si="3"/>
        <v>112</v>
      </c>
      <c r="B125" s="65" t="s">
        <v>185</v>
      </c>
      <c r="C125" s="65" t="s">
        <v>55</v>
      </c>
      <c r="D125" s="65" t="s">
        <v>74</v>
      </c>
      <c r="E125" s="65" t="s">
        <v>83</v>
      </c>
      <c r="F125" s="65" t="s">
        <v>248</v>
      </c>
      <c r="G125" s="65" t="s">
        <v>63</v>
      </c>
      <c r="H125" s="65" t="s">
        <v>64</v>
      </c>
      <c r="I125" s="65" t="s">
        <v>188</v>
      </c>
      <c r="J125" s="82" t="s">
        <v>249</v>
      </c>
      <c r="K125" s="67">
        <f>K126</f>
        <v>419742.89999999997</v>
      </c>
      <c r="L125" s="67">
        <f>L126</f>
        <v>418006.10000000003</v>
      </c>
      <c r="M125" s="67">
        <f>M126</f>
        <v>401239.60000000003</v>
      </c>
      <c r="N125" s="40"/>
      <c r="O125" s="41"/>
      <c r="P125" s="41"/>
      <c r="Q125" s="41"/>
    </row>
    <row r="126" spans="1:22" ht="46.5" customHeight="1">
      <c r="A126" s="30">
        <f t="shared" si="3"/>
        <v>113</v>
      </c>
      <c r="B126" s="65" t="s">
        <v>185</v>
      </c>
      <c r="C126" s="65" t="s">
        <v>55</v>
      </c>
      <c r="D126" s="65" t="s">
        <v>74</v>
      </c>
      <c r="E126" s="65" t="s">
        <v>83</v>
      </c>
      <c r="F126" s="65" t="s">
        <v>248</v>
      </c>
      <c r="G126" s="65" t="s">
        <v>94</v>
      </c>
      <c r="H126" s="65" t="s">
        <v>64</v>
      </c>
      <c r="I126" s="65" t="s">
        <v>188</v>
      </c>
      <c r="J126" s="82" t="s">
        <v>250</v>
      </c>
      <c r="K126" s="67">
        <f>K127+K128+K129+K130+K131+K132+K135+K136+K142+K146+K149+K152+K153+K154+K155+K156+K157+K158+K159+K160+K161+K162+K163+K164+K165+K166+K167+K169+K170+K168</f>
        <v>419742.89999999997</v>
      </c>
      <c r="L126" s="67">
        <f>L127+L128+L129+L130+L131+L132+L135+L136+L142+L146+L149+L152+L153+L154+L155+L156+L157+L158+L159+L160+L161+L162+L163+L164+L165+L166+L167+L169+L170+L168</f>
        <v>418006.10000000003</v>
      </c>
      <c r="M126" s="67">
        <f>M127+M128+M129+M130+M131+M132+M135+M136+M142+M146+M149+M152+M153+M154+M155+M156+M157+M158+M159+M160+M161+M162+M163+M164+M165+M166+M167+M169+M170+M168</f>
        <v>401239.60000000003</v>
      </c>
      <c r="N126" s="33" t="e">
        <f>N127+N128+N129+N130+N131+N132+N135+N136+N142+N146+N149+N152+N153+N155+N156+N157+#REF!+N159+N160+N161+#REF!+#REF!+N162+N163+N164+N165+N166+#REF!+#REF!+N167+N169+N170+N173+N177+N154</f>
        <v>#REF!</v>
      </c>
      <c r="O126" s="33" t="e">
        <f>O127+O128+O129+O130+O131+O132+O135+O136+O142+O146+O149+O152+O153+O155+O156+O157+#REF!+O159+O160+O161+#REF!+#REF!+O162+O163+O164+O165+O166+#REF!+#REF!+O167+O169+O170+O173+O177+O154</f>
        <v>#REF!</v>
      </c>
      <c r="P126" s="33" t="e">
        <f>P127+P128+P129+P130+P131+P132+P135+P136+P142+P146+P149+P152+P153+P155+P156+P157+#REF!+P159+P160+P161+#REF!+#REF!+P162+P163+P164+P165+P166+#REF!+#REF!+P167+P169+P170+P173+P177+P154</f>
        <v>#REF!</v>
      </c>
      <c r="Q126" s="33" t="e">
        <f>Q127+Q128+Q129+Q130+Q131+Q132+Q135+Q136+Q142+Q146+Q149+Q152+Q153+Q155+Q156+Q157+#REF!+Q159+Q160+Q161+#REF!+#REF!+Q162+Q163+Q164+Q165+Q166+#REF!+#REF!+Q167+Q169+Q170+Q173+Q177+Q154</f>
        <v>#REF!</v>
      </c>
      <c r="R126" s="33" t="e">
        <f>R127+R128+R129+R130+R131+R132+R135+R136+R142+R146+R149+R152+R153+R155+R156+R157+#REF!+R159+R160+R161+#REF!+#REF!+R162+R163+R164+R165+R166+#REF!+#REF!+R167+R169+R170+R173+R177+R154</f>
        <v>#REF!</v>
      </c>
      <c r="S126" s="33" t="e">
        <f>S127+S128+S129+S130+S131+S132+S135+S136+S142+S146+S149+S152+S153+S155+S156+S157+#REF!+S159+S160+S161+#REF!+#REF!+S162+S163+S164+S165+S166+#REF!+#REF!+S167+S169+S170+S173+S177+S154</f>
        <v>#REF!</v>
      </c>
      <c r="T126" s="33" t="e">
        <f>T127+T128+T129+T130+T131+T132+T135+T136+T142+T146+T149+T152+T153+T155+T156+T157+#REF!+T159+T160+T161+#REF!+#REF!+T162+T163+T164+T165+T166+#REF!+#REF!+T167+T169+T170+T173+T177+T154</f>
        <v>#REF!</v>
      </c>
      <c r="U126" s="33" t="e">
        <f>U127+U128+U129+U130+U131+U132+U135+U136+U142+U146+U149+U152+U153+U155+U156+U157+#REF!+U159+U160+U161+#REF!+#REF!+U162+U163+U164+U165+U166+#REF!+#REF!+U167+U169+U170+U173+U177+U154</f>
        <v>#REF!</v>
      </c>
      <c r="V126" s="33" t="e">
        <f>V127+V128+V129+V130+V131+V132+V135+V136+V142+V146+V149+V152+V153+V155+V156+V157+#REF!+V159+V160+V161+#REF!+#REF!+V162+V163+V164+V165+V166+#REF!+#REF!+V167+V169+V170+V173+V177+V154</f>
        <v>#REF!</v>
      </c>
    </row>
    <row r="127" spans="1:22" ht="204.75" customHeight="1">
      <c r="A127" s="30">
        <f t="shared" si="3"/>
        <v>114</v>
      </c>
      <c r="B127" s="37" t="s">
        <v>185</v>
      </c>
      <c r="C127" s="37" t="s">
        <v>55</v>
      </c>
      <c r="D127" s="37" t="s">
        <v>74</v>
      </c>
      <c r="E127" s="37" t="s">
        <v>83</v>
      </c>
      <c r="F127" s="37" t="s">
        <v>248</v>
      </c>
      <c r="G127" s="37" t="s">
        <v>94</v>
      </c>
      <c r="H127" s="37" t="s">
        <v>251</v>
      </c>
      <c r="I127" s="37" t="s">
        <v>188</v>
      </c>
      <c r="J127" s="73" t="s">
        <v>252</v>
      </c>
      <c r="K127" s="39">
        <v>22389.4</v>
      </c>
      <c r="L127" s="39">
        <v>23582.2</v>
      </c>
      <c r="M127" s="39">
        <v>23582.2</v>
      </c>
      <c r="N127" s="40"/>
      <c r="O127" s="41"/>
      <c r="P127" s="41"/>
      <c r="Q127" s="41"/>
    </row>
    <row r="128" spans="1:22" ht="172.5" customHeight="1">
      <c r="A128" s="30">
        <f t="shared" si="3"/>
        <v>115</v>
      </c>
      <c r="B128" s="37" t="s">
        <v>185</v>
      </c>
      <c r="C128" s="37" t="s">
        <v>55</v>
      </c>
      <c r="D128" s="37" t="s">
        <v>74</v>
      </c>
      <c r="E128" s="37" t="s">
        <v>83</v>
      </c>
      <c r="F128" s="37" t="s">
        <v>248</v>
      </c>
      <c r="G128" s="37" t="s">
        <v>94</v>
      </c>
      <c r="H128" s="37" t="s">
        <v>253</v>
      </c>
      <c r="I128" s="37" t="s">
        <v>188</v>
      </c>
      <c r="J128" s="73" t="s">
        <v>254</v>
      </c>
      <c r="K128" s="39">
        <v>16562.7</v>
      </c>
      <c r="L128" s="39">
        <v>17394.099999999999</v>
      </c>
      <c r="M128" s="39">
        <v>17394.099999999999</v>
      </c>
      <c r="N128" s="40"/>
      <c r="O128" s="41"/>
      <c r="P128" s="41"/>
      <c r="Q128" s="41"/>
    </row>
    <row r="129" spans="1:17" ht="181.5" customHeight="1">
      <c r="A129" s="30">
        <f t="shared" si="3"/>
        <v>116</v>
      </c>
      <c r="B129" s="37" t="s">
        <v>185</v>
      </c>
      <c r="C129" s="37" t="s">
        <v>55</v>
      </c>
      <c r="D129" s="37" t="s">
        <v>74</v>
      </c>
      <c r="E129" s="37" t="s">
        <v>83</v>
      </c>
      <c r="F129" s="37" t="s">
        <v>248</v>
      </c>
      <c r="G129" s="37" t="s">
        <v>94</v>
      </c>
      <c r="H129" s="37" t="s">
        <v>255</v>
      </c>
      <c r="I129" s="37" t="s">
        <v>188</v>
      </c>
      <c r="J129" s="73" t="s">
        <v>256</v>
      </c>
      <c r="K129" s="39">
        <v>723.6</v>
      </c>
      <c r="L129" s="39">
        <v>760.2</v>
      </c>
      <c r="M129" s="39">
        <v>760.2</v>
      </c>
      <c r="N129" s="40"/>
      <c r="O129" s="41"/>
      <c r="P129" s="41"/>
      <c r="Q129" s="41"/>
    </row>
    <row r="130" spans="1:17" ht="144" customHeight="1">
      <c r="A130" s="30">
        <f t="shared" si="3"/>
        <v>117</v>
      </c>
      <c r="B130" s="37" t="s">
        <v>185</v>
      </c>
      <c r="C130" s="37" t="s">
        <v>55</v>
      </c>
      <c r="D130" s="37" t="s">
        <v>74</v>
      </c>
      <c r="E130" s="37" t="s">
        <v>83</v>
      </c>
      <c r="F130" s="37" t="s">
        <v>248</v>
      </c>
      <c r="G130" s="37" t="s">
        <v>94</v>
      </c>
      <c r="H130" s="37" t="s">
        <v>257</v>
      </c>
      <c r="I130" s="37" t="s">
        <v>188</v>
      </c>
      <c r="J130" s="73" t="s">
        <v>258</v>
      </c>
      <c r="K130" s="39">
        <v>17650.8</v>
      </c>
      <c r="L130" s="39">
        <v>19891</v>
      </c>
      <c r="M130" s="39">
        <v>19891</v>
      </c>
      <c r="N130" s="40"/>
      <c r="O130" s="41"/>
      <c r="P130" s="41"/>
      <c r="Q130" s="41"/>
    </row>
    <row r="131" spans="1:17" ht="156.75" customHeight="1">
      <c r="A131" s="30">
        <f t="shared" si="3"/>
        <v>118</v>
      </c>
      <c r="B131" s="37" t="s">
        <v>185</v>
      </c>
      <c r="C131" s="37" t="s">
        <v>55</v>
      </c>
      <c r="D131" s="37" t="s">
        <v>74</v>
      </c>
      <c r="E131" s="37" t="s">
        <v>83</v>
      </c>
      <c r="F131" s="37" t="s">
        <v>248</v>
      </c>
      <c r="G131" s="37" t="s">
        <v>94</v>
      </c>
      <c r="H131" s="37" t="s">
        <v>259</v>
      </c>
      <c r="I131" s="37" t="s">
        <v>188</v>
      </c>
      <c r="J131" s="73" t="s">
        <v>260</v>
      </c>
      <c r="K131" s="39">
        <v>13936.8</v>
      </c>
      <c r="L131" s="39">
        <v>15609.2</v>
      </c>
      <c r="M131" s="39">
        <v>15609.2</v>
      </c>
      <c r="N131" s="40"/>
      <c r="O131" s="41"/>
      <c r="P131" s="41"/>
      <c r="Q131" s="41"/>
    </row>
    <row r="132" spans="1:17" ht="209.25" customHeight="1">
      <c r="A132" s="30">
        <f t="shared" si="3"/>
        <v>119</v>
      </c>
      <c r="B132" s="37" t="s">
        <v>185</v>
      </c>
      <c r="C132" s="37" t="s">
        <v>55</v>
      </c>
      <c r="D132" s="37" t="s">
        <v>74</v>
      </c>
      <c r="E132" s="37" t="s">
        <v>83</v>
      </c>
      <c r="F132" s="37" t="s">
        <v>248</v>
      </c>
      <c r="G132" s="37" t="s">
        <v>94</v>
      </c>
      <c r="H132" s="37" t="s">
        <v>261</v>
      </c>
      <c r="I132" s="37" t="s">
        <v>188</v>
      </c>
      <c r="J132" s="73" t="s">
        <v>262</v>
      </c>
      <c r="K132" s="39">
        <f>K133+K134</f>
        <v>12079.2</v>
      </c>
      <c r="L132" s="39">
        <f>L133+L134</f>
        <v>12692</v>
      </c>
      <c r="M132" s="39">
        <f>M133+M134</f>
        <v>12692</v>
      </c>
      <c r="N132" s="40"/>
      <c r="O132" s="41"/>
      <c r="P132" s="41"/>
      <c r="Q132" s="41"/>
    </row>
    <row r="133" spans="1:17" s="47" customFormat="1" ht="93.75" customHeight="1">
      <c r="A133" s="30">
        <f t="shared" si="3"/>
        <v>120</v>
      </c>
      <c r="B133" s="42" t="s">
        <v>185</v>
      </c>
      <c r="C133" s="42" t="s">
        <v>55</v>
      </c>
      <c r="D133" s="42" t="s">
        <v>74</v>
      </c>
      <c r="E133" s="42" t="s">
        <v>83</v>
      </c>
      <c r="F133" s="42" t="s">
        <v>248</v>
      </c>
      <c r="G133" s="42" t="s">
        <v>94</v>
      </c>
      <c r="H133" s="42" t="s">
        <v>263</v>
      </c>
      <c r="I133" s="42" t="s">
        <v>188</v>
      </c>
      <c r="J133" s="53" t="s">
        <v>264</v>
      </c>
      <c r="K133" s="44">
        <v>6329.1</v>
      </c>
      <c r="L133" s="44">
        <v>6649.7</v>
      </c>
      <c r="M133" s="44">
        <v>6649.7</v>
      </c>
      <c r="N133" s="45"/>
      <c r="O133" s="46"/>
      <c r="P133" s="46"/>
      <c r="Q133" s="46"/>
    </row>
    <row r="134" spans="1:17" s="47" customFormat="1" ht="99.75" customHeight="1">
      <c r="A134" s="30">
        <f t="shared" si="3"/>
        <v>121</v>
      </c>
      <c r="B134" s="42" t="s">
        <v>185</v>
      </c>
      <c r="C134" s="42" t="s">
        <v>55</v>
      </c>
      <c r="D134" s="42" t="s">
        <v>74</v>
      </c>
      <c r="E134" s="42" t="s">
        <v>83</v>
      </c>
      <c r="F134" s="42" t="s">
        <v>248</v>
      </c>
      <c r="G134" s="42" t="s">
        <v>94</v>
      </c>
      <c r="H134" s="42" t="s">
        <v>265</v>
      </c>
      <c r="I134" s="42" t="s">
        <v>188</v>
      </c>
      <c r="J134" s="53" t="s">
        <v>266</v>
      </c>
      <c r="K134" s="44">
        <v>5750.1</v>
      </c>
      <c r="L134" s="44">
        <v>6042.3</v>
      </c>
      <c r="M134" s="44">
        <v>6042.3</v>
      </c>
      <c r="N134" s="45"/>
      <c r="O134" s="46"/>
      <c r="P134" s="46"/>
      <c r="Q134" s="46"/>
    </row>
    <row r="135" spans="1:17" ht="187.5" customHeight="1">
      <c r="A135" s="30">
        <f t="shared" si="3"/>
        <v>122</v>
      </c>
      <c r="B135" s="37" t="s">
        <v>185</v>
      </c>
      <c r="C135" s="37" t="s">
        <v>55</v>
      </c>
      <c r="D135" s="37" t="s">
        <v>74</v>
      </c>
      <c r="E135" s="37" t="s">
        <v>83</v>
      </c>
      <c r="F135" s="37" t="s">
        <v>248</v>
      </c>
      <c r="G135" s="37" t="s">
        <v>94</v>
      </c>
      <c r="H135" s="37" t="s">
        <v>267</v>
      </c>
      <c r="I135" s="37" t="s">
        <v>188</v>
      </c>
      <c r="J135" s="73" t="s">
        <v>268</v>
      </c>
      <c r="K135" s="39">
        <v>185.7</v>
      </c>
      <c r="L135" s="39">
        <v>195</v>
      </c>
      <c r="M135" s="39">
        <v>195</v>
      </c>
      <c r="N135" s="40"/>
      <c r="O135" s="41"/>
      <c r="P135" s="41"/>
      <c r="Q135" s="41"/>
    </row>
    <row r="136" spans="1:17" ht="108.75" customHeight="1">
      <c r="A136" s="30">
        <f t="shared" si="3"/>
        <v>123</v>
      </c>
      <c r="B136" s="37" t="s">
        <v>185</v>
      </c>
      <c r="C136" s="37" t="s">
        <v>55</v>
      </c>
      <c r="D136" s="37" t="s">
        <v>74</v>
      </c>
      <c r="E136" s="37" t="s">
        <v>83</v>
      </c>
      <c r="F136" s="37" t="s">
        <v>248</v>
      </c>
      <c r="G136" s="37" t="s">
        <v>94</v>
      </c>
      <c r="H136" s="37" t="s">
        <v>269</v>
      </c>
      <c r="I136" s="37" t="s">
        <v>188</v>
      </c>
      <c r="J136" s="74" t="s">
        <v>270</v>
      </c>
      <c r="K136" s="39">
        <f>K137+K138+K139+K140+K141</f>
        <v>2063.1999999999998</v>
      </c>
      <c r="L136" s="39">
        <f>L137+L138+L139+L140+L141</f>
        <v>2162.7000000000003</v>
      </c>
      <c r="M136" s="39">
        <f>M137+M138+M139+M140+M141</f>
        <v>2162.7000000000003</v>
      </c>
      <c r="N136" s="40"/>
      <c r="O136" s="41"/>
      <c r="P136" s="41"/>
      <c r="Q136" s="41"/>
    </row>
    <row r="137" spans="1:17" ht="87.75" customHeight="1">
      <c r="A137" s="30">
        <f t="shared" si="3"/>
        <v>124</v>
      </c>
      <c r="B137" s="42" t="s">
        <v>185</v>
      </c>
      <c r="C137" s="42" t="s">
        <v>55</v>
      </c>
      <c r="D137" s="42" t="s">
        <v>74</v>
      </c>
      <c r="E137" s="42" t="s">
        <v>83</v>
      </c>
      <c r="F137" s="42" t="s">
        <v>248</v>
      </c>
      <c r="G137" s="42" t="s">
        <v>94</v>
      </c>
      <c r="H137" s="42" t="s">
        <v>271</v>
      </c>
      <c r="I137" s="42" t="s">
        <v>188</v>
      </c>
      <c r="J137" s="80" t="s">
        <v>272</v>
      </c>
      <c r="K137" s="44">
        <v>1415.1</v>
      </c>
      <c r="L137" s="44">
        <v>1485.8</v>
      </c>
      <c r="M137" s="44">
        <v>1485.8</v>
      </c>
      <c r="N137" s="40"/>
      <c r="O137" s="41"/>
      <c r="P137" s="41"/>
      <c r="Q137" s="41"/>
    </row>
    <row r="138" spans="1:17" ht="107.25" customHeight="1">
      <c r="A138" s="30">
        <f t="shared" si="3"/>
        <v>125</v>
      </c>
      <c r="B138" s="42" t="s">
        <v>185</v>
      </c>
      <c r="C138" s="42" t="s">
        <v>55</v>
      </c>
      <c r="D138" s="42" t="s">
        <v>74</v>
      </c>
      <c r="E138" s="42" t="s">
        <v>83</v>
      </c>
      <c r="F138" s="42" t="s">
        <v>248</v>
      </c>
      <c r="G138" s="42" t="s">
        <v>94</v>
      </c>
      <c r="H138" s="42" t="s">
        <v>273</v>
      </c>
      <c r="I138" s="42" t="s">
        <v>188</v>
      </c>
      <c r="J138" s="80" t="s">
        <v>274</v>
      </c>
      <c r="K138" s="44">
        <v>509.2</v>
      </c>
      <c r="L138" s="44">
        <v>534.70000000000005</v>
      </c>
      <c r="M138" s="44">
        <v>534.70000000000005</v>
      </c>
      <c r="N138" s="40"/>
      <c r="O138" s="41"/>
      <c r="P138" s="41"/>
      <c r="Q138" s="41"/>
    </row>
    <row r="139" spans="1:17" ht="127.5" customHeight="1">
      <c r="A139" s="30">
        <f t="shared" si="3"/>
        <v>126</v>
      </c>
      <c r="B139" s="42" t="s">
        <v>185</v>
      </c>
      <c r="C139" s="42" t="s">
        <v>55</v>
      </c>
      <c r="D139" s="42" t="s">
        <v>74</v>
      </c>
      <c r="E139" s="42" t="s">
        <v>83</v>
      </c>
      <c r="F139" s="42" t="s">
        <v>248</v>
      </c>
      <c r="G139" s="42" t="s">
        <v>94</v>
      </c>
      <c r="H139" s="42" t="s">
        <v>275</v>
      </c>
      <c r="I139" s="42" t="s">
        <v>188</v>
      </c>
      <c r="J139" s="80" t="s">
        <v>276</v>
      </c>
      <c r="K139" s="44">
        <v>2.7</v>
      </c>
      <c r="L139" s="44">
        <v>2.7</v>
      </c>
      <c r="M139" s="44">
        <v>2.7</v>
      </c>
      <c r="N139" s="40"/>
      <c r="O139" s="41"/>
      <c r="P139" s="41"/>
      <c r="Q139" s="41"/>
    </row>
    <row r="140" spans="1:17" ht="84" customHeight="1">
      <c r="A140" s="30">
        <f t="shared" si="3"/>
        <v>127</v>
      </c>
      <c r="B140" s="42" t="s">
        <v>185</v>
      </c>
      <c r="C140" s="42" t="s">
        <v>55</v>
      </c>
      <c r="D140" s="42" t="s">
        <v>74</v>
      </c>
      <c r="E140" s="42" t="s">
        <v>83</v>
      </c>
      <c r="F140" s="42" t="s">
        <v>248</v>
      </c>
      <c r="G140" s="42" t="s">
        <v>94</v>
      </c>
      <c r="H140" s="42" t="s">
        <v>277</v>
      </c>
      <c r="I140" s="42" t="s">
        <v>188</v>
      </c>
      <c r="J140" s="80" t="s">
        <v>278</v>
      </c>
      <c r="K140" s="44">
        <v>72.099999999999994</v>
      </c>
      <c r="L140" s="44">
        <v>72.099999999999994</v>
      </c>
      <c r="M140" s="44">
        <v>72.099999999999994</v>
      </c>
      <c r="N140" s="40"/>
      <c r="O140" s="41"/>
      <c r="P140" s="41"/>
      <c r="Q140" s="41"/>
    </row>
    <row r="141" spans="1:17" ht="88.5" customHeight="1">
      <c r="A141" s="30">
        <f t="shared" si="3"/>
        <v>128</v>
      </c>
      <c r="B141" s="42" t="s">
        <v>185</v>
      </c>
      <c r="C141" s="42" t="s">
        <v>55</v>
      </c>
      <c r="D141" s="42" t="s">
        <v>74</v>
      </c>
      <c r="E141" s="42" t="s">
        <v>83</v>
      </c>
      <c r="F141" s="42" t="s">
        <v>248</v>
      </c>
      <c r="G141" s="42" t="s">
        <v>94</v>
      </c>
      <c r="H141" s="42" t="s">
        <v>279</v>
      </c>
      <c r="I141" s="42" t="s">
        <v>188</v>
      </c>
      <c r="J141" s="80" t="s">
        <v>280</v>
      </c>
      <c r="K141" s="44">
        <v>64.099999999999994</v>
      </c>
      <c r="L141" s="44">
        <v>67.400000000000006</v>
      </c>
      <c r="M141" s="44">
        <v>67.400000000000006</v>
      </c>
      <c r="N141" s="40"/>
      <c r="O141" s="41"/>
      <c r="P141" s="41"/>
      <c r="Q141" s="41"/>
    </row>
    <row r="142" spans="1:17" ht="105.75" customHeight="1">
      <c r="A142" s="30">
        <f t="shared" si="3"/>
        <v>129</v>
      </c>
      <c r="B142" s="37" t="s">
        <v>185</v>
      </c>
      <c r="C142" s="37" t="s">
        <v>55</v>
      </c>
      <c r="D142" s="37" t="s">
        <v>74</v>
      </c>
      <c r="E142" s="37" t="s">
        <v>83</v>
      </c>
      <c r="F142" s="37" t="s">
        <v>248</v>
      </c>
      <c r="G142" s="37" t="s">
        <v>94</v>
      </c>
      <c r="H142" s="37" t="s">
        <v>281</v>
      </c>
      <c r="I142" s="37" t="s">
        <v>188</v>
      </c>
      <c r="J142" s="74" t="s">
        <v>282</v>
      </c>
      <c r="K142" s="39">
        <f>K143+K144+K145</f>
        <v>1071.5999999999999</v>
      </c>
      <c r="L142" s="39">
        <f>L143+L144+L145</f>
        <v>1125.3</v>
      </c>
      <c r="M142" s="39">
        <f>M143+M144+M145</f>
        <v>1125.3</v>
      </c>
      <c r="N142" s="40"/>
      <c r="O142" s="41"/>
      <c r="P142" s="41"/>
      <c r="Q142" s="41"/>
    </row>
    <row r="143" spans="1:17" ht="158.25" customHeight="1">
      <c r="A143" s="30">
        <f t="shared" si="3"/>
        <v>130</v>
      </c>
      <c r="B143" s="42" t="s">
        <v>185</v>
      </c>
      <c r="C143" s="42" t="s">
        <v>55</v>
      </c>
      <c r="D143" s="42" t="s">
        <v>74</v>
      </c>
      <c r="E143" s="42" t="s">
        <v>83</v>
      </c>
      <c r="F143" s="42" t="s">
        <v>248</v>
      </c>
      <c r="G143" s="42" t="s">
        <v>94</v>
      </c>
      <c r="H143" s="42" t="s">
        <v>283</v>
      </c>
      <c r="I143" s="42" t="s">
        <v>188</v>
      </c>
      <c r="J143" s="80" t="s">
        <v>284</v>
      </c>
      <c r="K143" s="44">
        <v>30.6</v>
      </c>
      <c r="L143" s="44">
        <v>32.1</v>
      </c>
      <c r="M143" s="44">
        <v>32.1</v>
      </c>
      <c r="N143" s="40"/>
      <c r="O143" s="41"/>
      <c r="P143" s="41"/>
      <c r="Q143" s="41"/>
    </row>
    <row r="144" spans="1:17" ht="128.25" customHeight="1">
      <c r="A144" s="30">
        <f t="shared" ref="A144:A207" si="7">A143+1</f>
        <v>131</v>
      </c>
      <c r="B144" s="42" t="s">
        <v>185</v>
      </c>
      <c r="C144" s="42" t="s">
        <v>55</v>
      </c>
      <c r="D144" s="42" t="s">
        <v>74</v>
      </c>
      <c r="E144" s="42" t="s">
        <v>83</v>
      </c>
      <c r="F144" s="42" t="s">
        <v>248</v>
      </c>
      <c r="G144" s="42" t="s">
        <v>94</v>
      </c>
      <c r="H144" s="42" t="s">
        <v>285</v>
      </c>
      <c r="I144" s="42" t="s">
        <v>188</v>
      </c>
      <c r="J144" s="80" t="s">
        <v>286</v>
      </c>
      <c r="K144" s="44">
        <v>266.10000000000002</v>
      </c>
      <c r="L144" s="44">
        <v>279.39999999999998</v>
      </c>
      <c r="M144" s="44">
        <v>279.39999999999998</v>
      </c>
      <c r="N144" s="40"/>
      <c r="O144" s="41"/>
      <c r="P144" s="41"/>
      <c r="Q144" s="41"/>
    </row>
    <row r="145" spans="1:17" ht="108" customHeight="1">
      <c r="A145" s="30">
        <f t="shared" si="7"/>
        <v>132</v>
      </c>
      <c r="B145" s="42" t="s">
        <v>185</v>
      </c>
      <c r="C145" s="42" t="s">
        <v>55</v>
      </c>
      <c r="D145" s="42" t="s">
        <v>74</v>
      </c>
      <c r="E145" s="42" t="s">
        <v>83</v>
      </c>
      <c r="F145" s="42" t="s">
        <v>248</v>
      </c>
      <c r="G145" s="42" t="s">
        <v>94</v>
      </c>
      <c r="H145" s="42" t="s">
        <v>287</v>
      </c>
      <c r="I145" s="42" t="s">
        <v>188</v>
      </c>
      <c r="J145" s="80" t="s">
        <v>288</v>
      </c>
      <c r="K145" s="44">
        <v>774.9</v>
      </c>
      <c r="L145" s="44">
        <v>813.8</v>
      </c>
      <c r="M145" s="44">
        <v>813.8</v>
      </c>
      <c r="N145" s="40"/>
      <c r="O145" s="41"/>
      <c r="P145" s="41"/>
      <c r="Q145" s="41"/>
    </row>
    <row r="146" spans="1:17" ht="139.5" customHeight="1">
      <c r="A146" s="30">
        <f t="shared" si="7"/>
        <v>133</v>
      </c>
      <c r="B146" s="37" t="s">
        <v>185</v>
      </c>
      <c r="C146" s="37" t="s">
        <v>55</v>
      </c>
      <c r="D146" s="37" t="s">
        <v>74</v>
      </c>
      <c r="E146" s="37" t="s">
        <v>83</v>
      </c>
      <c r="F146" s="37" t="s">
        <v>248</v>
      </c>
      <c r="G146" s="37" t="s">
        <v>94</v>
      </c>
      <c r="H146" s="37" t="s">
        <v>289</v>
      </c>
      <c r="I146" s="37" t="s">
        <v>188</v>
      </c>
      <c r="J146" s="74" t="s">
        <v>290</v>
      </c>
      <c r="K146" s="39">
        <f>K147+K148</f>
        <v>406.3</v>
      </c>
      <c r="L146" s="39">
        <f>L147+L148</f>
        <v>426.40000000000003</v>
      </c>
      <c r="M146" s="39">
        <f>M147+M148</f>
        <v>426.40000000000003</v>
      </c>
      <c r="N146" s="40"/>
      <c r="O146" s="41"/>
      <c r="P146" s="41"/>
      <c r="Q146" s="41"/>
    </row>
    <row r="147" spans="1:17" ht="99.75" customHeight="1">
      <c r="A147" s="30">
        <f t="shared" si="7"/>
        <v>134</v>
      </c>
      <c r="B147" s="42" t="s">
        <v>185</v>
      </c>
      <c r="C147" s="42" t="s">
        <v>55</v>
      </c>
      <c r="D147" s="42" t="s">
        <v>74</v>
      </c>
      <c r="E147" s="42" t="s">
        <v>83</v>
      </c>
      <c r="F147" s="42" t="s">
        <v>248</v>
      </c>
      <c r="G147" s="42" t="s">
        <v>94</v>
      </c>
      <c r="H147" s="42" t="s">
        <v>291</v>
      </c>
      <c r="I147" s="42" t="s">
        <v>188</v>
      </c>
      <c r="J147" s="80" t="s">
        <v>292</v>
      </c>
      <c r="K147" s="44">
        <v>401.5</v>
      </c>
      <c r="L147" s="44">
        <v>421.6</v>
      </c>
      <c r="M147" s="44">
        <v>421.6</v>
      </c>
      <c r="N147" s="40"/>
      <c r="O147" s="41"/>
      <c r="P147" s="41"/>
      <c r="Q147" s="41"/>
    </row>
    <row r="148" spans="1:17" ht="90" customHeight="1">
      <c r="A148" s="30">
        <f t="shared" si="7"/>
        <v>135</v>
      </c>
      <c r="B148" s="42" t="s">
        <v>185</v>
      </c>
      <c r="C148" s="42" t="s">
        <v>55</v>
      </c>
      <c r="D148" s="42" t="s">
        <v>74</v>
      </c>
      <c r="E148" s="42" t="s">
        <v>83</v>
      </c>
      <c r="F148" s="42" t="s">
        <v>248</v>
      </c>
      <c r="G148" s="42" t="s">
        <v>94</v>
      </c>
      <c r="H148" s="42" t="s">
        <v>293</v>
      </c>
      <c r="I148" s="42" t="s">
        <v>188</v>
      </c>
      <c r="J148" s="80" t="s">
        <v>294</v>
      </c>
      <c r="K148" s="44">
        <v>4.8</v>
      </c>
      <c r="L148" s="44">
        <v>4.8</v>
      </c>
      <c r="M148" s="44">
        <v>4.8</v>
      </c>
      <c r="N148" s="40"/>
      <c r="O148" s="41"/>
      <c r="P148" s="41"/>
      <c r="Q148" s="41"/>
    </row>
    <row r="149" spans="1:17" ht="196.5" customHeight="1">
      <c r="A149" s="30">
        <f t="shared" si="7"/>
        <v>136</v>
      </c>
      <c r="B149" s="37" t="s">
        <v>185</v>
      </c>
      <c r="C149" s="37" t="s">
        <v>55</v>
      </c>
      <c r="D149" s="37" t="s">
        <v>74</v>
      </c>
      <c r="E149" s="37" t="s">
        <v>83</v>
      </c>
      <c r="F149" s="37" t="s">
        <v>248</v>
      </c>
      <c r="G149" s="37" t="s">
        <v>94</v>
      </c>
      <c r="H149" s="37" t="s">
        <v>295</v>
      </c>
      <c r="I149" s="37" t="s">
        <v>188</v>
      </c>
      <c r="J149" s="74" t="s">
        <v>296</v>
      </c>
      <c r="K149" s="39">
        <f>K150+K151</f>
        <v>18.7</v>
      </c>
      <c r="L149" s="39">
        <f>L150+L151</f>
        <v>3.6</v>
      </c>
      <c r="M149" s="39">
        <f>M150+M151</f>
        <v>3.6</v>
      </c>
      <c r="N149" s="40"/>
      <c r="O149" s="41"/>
      <c r="P149" s="41"/>
      <c r="Q149" s="41"/>
    </row>
    <row r="150" spans="1:17" ht="123" customHeight="1">
      <c r="A150" s="30">
        <f t="shared" si="7"/>
        <v>137</v>
      </c>
      <c r="B150" s="42" t="s">
        <v>185</v>
      </c>
      <c r="C150" s="42" t="s">
        <v>55</v>
      </c>
      <c r="D150" s="42" t="s">
        <v>74</v>
      </c>
      <c r="E150" s="42" t="s">
        <v>83</v>
      </c>
      <c r="F150" s="42" t="s">
        <v>248</v>
      </c>
      <c r="G150" s="42" t="s">
        <v>94</v>
      </c>
      <c r="H150" s="42" t="s">
        <v>297</v>
      </c>
      <c r="I150" s="42" t="s">
        <v>188</v>
      </c>
      <c r="J150" s="80" t="s">
        <v>298</v>
      </c>
      <c r="K150" s="44">
        <v>3.4</v>
      </c>
      <c r="L150" s="44">
        <v>3.6</v>
      </c>
      <c r="M150" s="44">
        <v>3.6</v>
      </c>
      <c r="N150" s="40"/>
      <c r="O150" s="41"/>
      <c r="P150" s="41"/>
      <c r="Q150" s="41"/>
    </row>
    <row r="151" spans="1:17" ht="147.75" customHeight="1">
      <c r="A151" s="30">
        <f t="shared" si="7"/>
        <v>138</v>
      </c>
      <c r="B151" s="42" t="s">
        <v>185</v>
      </c>
      <c r="C151" s="42" t="s">
        <v>55</v>
      </c>
      <c r="D151" s="42" t="s">
        <v>74</v>
      </c>
      <c r="E151" s="42" t="s">
        <v>83</v>
      </c>
      <c r="F151" s="42" t="s">
        <v>248</v>
      </c>
      <c r="G151" s="42" t="s">
        <v>94</v>
      </c>
      <c r="H151" s="42" t="s">
        <v>299</v>
      </c>
      <c r="I151" s="42" t="s">
        <v>188</v>
      </c>
      <c r="J151" s="80" t="s">
        <v>300</v>
      </c>
      <c r="K151" s="44">
        <v>15.3</v>
      </c>
      <c r="L151" s="44">
        <v>0</v>
      </c>
      <c r="M151" s="44">
        <v>0</v>
      </c>
      <c r="N151" s="40"/>
      <c r="O151" s="41"/>
      <c r="P151" s="41"/>
      <c r="Q151" s="41"/>
    </row>
    <row r="152" spans="1:17" ht="174" customHeight="1">
      <c r="A152" s="30">
        <f t="shared" si="7"/>
        <v>139</v>
      </c>
      <c r="B152" s="37" t="s">
        <v>185</v>
      </c>
      <c r="C152" s="37" t="s">
        <v>55</v>
      </c>
      <c r="D152" s="37" t="s">
        <v>74</v>
      </c>
      <c r="E152" s="37" t="s">
        <v>83</v>
      </c>
      <c r="F152" s="37" t="s">
        <v>248</v>
      </c>
      <c r="G152" s="37" t="s">
        <v>94</v>
      </c>
      <c r="H152" s="37" t="s">
        <v>301</v>
      </c>
      <c r="I152" s="37" t="s">
        <v>188</v>
      </c>
      <c r="J152" s="73" t="s">
        <v>302</v>
      </c>
      <c r="K152" s="39">
        <v>29.9</v>
      </c>
      <c r="L152" s="39">
        <v>32.799999999999997</v>
      </c>
      <c r="M152" s="39">
        <v>32.799999999999997</v>
      </c>
      <c r="N152" s="40"/>
      <c r="O152" s="41"/>
      <c r="P152" s="41"/>
      <c r="Q152" s="41"/>
    </row>
    <row r="153" spans="1:17" ht="138.75" customHeight="1">
      <c r="A153" s="30">
        <f t="shared" si="7"/>
        <v>140</v>
      </c>
      <c r="B153" s="37" t="s">
        <v>185</v>
      </c>
      <c r="C153" s="37" t="s">
        <v>55</v>
      </c>
      <c r="D153" s="37" t="s">
        <v>74</v>
      </c>
      <c r="E153" s="37" t="s">
        <v>83</v>
      </c>
      <c r="F153" s="37" t="s">
        <v>248</v>
      </c>
      <c r="G153" s="37" t="s">
        <v>94</v>
      </c>
      <c r="H153" s="37" t="s">
        <v>303</v>
      </c>
      <c r="I153" s="37" t="s">
        <v>188</v>
      </c>
      <c r="J153" s="83" t="s">
        <v>304</v>
      </c>
      <c r="K153" s="39">
        <v>516.5</v>
      </c>
      <c r="L153" s="39">
        <v>516.5</v>
      </c>
      <c r="M153" s="39">
        <v>516.5</v>
      </c>
      <c r="N153" s="40"/>
      <c r="O153" s="41"/>
      <c r="P153" s="41"/>
      <c r="Q153" s="41"/>
    </row>
    <row r="154" spans="1:17" ht="139.5" customHeight="1">
      <c r="A154" s="30">
        <f t="shared" si="7"/>
        <v>141</v>
      </c>
      <c r="B154" s="37" t="s">
        <v>185</v>
      </c>
      <c r="C154" s="37" t="s">
        <v>55</v>
      </c>
      <c r="D154" s="37" t="s">
        <v>74</v>
      </c>
      <c r="E154" s="37" t="s">
        <v>83</v>
      </c>
      <c r="F154" s="37" t="s">
        <v>248</v>
      </c>
      <c r="G154" s="37" t="s">
        <v>94</v>
      </c>
      <c r="H154" s="37" t="s">
        <v>305</v>
      </c>
      <c r="I154" s="37" t="s">
        <v>188</v>
      </c>
      <c r="J154" s="83" t="s">
        <v>306</v>
      </c>
      <c r="K154" s="39">
        <v>390.9</v>
      </c>
      <c r="L154" s="39">
        <v>458.9</v>
      </c>
      <c r="M154" s="39">
        <v>518.4</v>
      </c>
      <c r="N154" s="40"/>
      <c r="O154" s="41"/>
      <c r="P154" s="41"/>
      <c r="Q154" s="41"/>
    </row>
    <row r="155" spans="1:17" ht="105" customHeight="1">
      <c r="A155" s="30">
        <f t="shared" si="7"/>
        <v>142</v>
      </c>
      <c r="B155" s="37" t="s">
        <v>185</v>
      </c>
      <c r="C155" s="37" t="s">
        <v>55</v>
      </c>
      <c r="D155" s="37" t="s">
        <v>74</v>
      </c>
      <c r="E155" s="37" t="s">
        <v>83</v>
      </c>
      <c r="F155" s="37" t="s">
        <v>248</v>
      </c>
      <c r="G155" s="37" t="s">
        <v>94</v>
      </c>
      <c r="H155" s="37" t="s">
        <v>307</v>
      </c>
      <c r="I155" s="37" t="s">
        <v>188</v>
      </c>
      <c r="J155" s="74" t="s">
        <v>308</v>
      </c>
      <c r="K155" s="39">
        <v>7595</v>
      </c>
      <c r="L155" s="39">
        <v>7874.1</v>
      </c>
      <c r="M155" s="39">
        <v>7874.1</v>
      </c>
      <c r="N155" s="40"/>
      <c r="O155" s="41"/>
      <c r="P155" s="41"/>
      <c r="Q155" s="41"/>
    </row>
    <row r="156" spans="1:17" ht="127.5" customHeight="1">
      <c r="A156" s="30">
        <f t="shared" si="7"/>
        <v>143</v>
      </c>
      <c r="B156" s="37" t="s">
        <v>185</v>
      </c>
      <c r="C156" s="37" t="s">
        <v>55</v>
      </c>
      <c r="D156" s="37" t="s">
        <v>74</v>
      </c>
      <c r="E156" s="37" t="s">
        <v>83</v>
      </c>
      <c r="F156" s="37" t="s">
        <v>248</v>
      </c>
      <c r="G156" s="37" t="s">
        <v>94</v>
      </c>
      <c r="H156" s="37" t="s">
        <v>309</v>
      </c>
      <c r="I156" s="37" t="s">
        <v>188</v>
      </c>
      <c r="J156" s="74" t="s">
        <v>310</v>
      </c>
      <c r="K156" s="39">
        <v>69.099999999999994</v>
      </c>
      <c r="L156" s="39">
        <v>72</v>
      </c>
      <c r="M156" s="39">
        <v>72</v>
      </c>
      <c r="N156" s="40"/>
      <c r="O156" s="41"/>
      <c r="P156" s="41"/>
      <c r="Q156" s="41"/>
    </row>
    <row r="157" spans="1:17" ht="127.5" customHeight="1">
      <c r="A157" s="30">
        <f t="shared" si="7"/>
        <v>144</v>
      </c>
      <c r="B157" s="37" t="s">
        <v>185</v>
      </c>
      <c r="C157" s="37" t="s">
        <v>55</v>
      </c>
      <c r="D157" s="37" t="s">
        <v>74</v>
      </c>
      <c r="E157" s="37" t="s">
        <v>83</v>
      </c>
      <c r="F157" s="37" t="s">
        <v>248</v>
      </c>
      <c r="G157" s="37" t="s">
        <v>94</v>
      </c>
      <c r="H157" s="37" t="s">
        <v>311</v>
      </c>
      <c r="I157" s="37" t="s">
        <v>188</v>
      </c>
      <c r="J157" s="74" t="s">
        <v>312</v>
      </c>
      <c r="K157" s="39">
        <v>2907.3</v>
      </c>
      <c r="L157" s="39">
        <v>3025.8</v>
      </c>
      <c r="M157" s="39">
        <v>3026</v>
      </c>
      <c r="N157" s="40"/>
      <c r="O157" s="41"/>
      <c r="P157" s="41"/>
      <c r="Q157" s="41"/>
    </row>
    <row r="158" spans="1:17" ht="154.5" customHeight="1">
      <c r="A158" s="30">
        <f t="shared" si="7"/>
        <v>145</v>
      </c>
      <c r="B158" s="37" t="s">
        <v>185</v>
      </c>
      <c r="C158" s="37" t="s">
        <v>55</v>
      </c>
      <c r="D158" s="37" t="s">
        <v>74</v>
      </c>
      <c r="E158" s="37" t="s">
        <v>74</v>
      </c>
      <c r="F158" s="37" t="s">
        <v>196</v>
      </c>
      <c r="G158" s="37" t="s">
        <v>94</v>
      </c>
      <c r="H158" s="37" t="s">
        <v>313</v>
      </c>
      <c r="I158" s="37" t="s">
        <v>188</v>
      </c>
      <c r="J158" s="74" t="s">
        <v>314</v>
      </c>
      <c r="K158" s="39">
        <v>601</v>
      </c>
      <c r="L158" s="39">
        <v>601</v>
      </c>
      <c r="M158" s="39">
        <v>601</v>
      </c>
      <c r="N158" s="40"/>
      <c r="O158" s="41"/>
      <c r="P158" s="41"/>
      <c r="Q158" s="41"/>
    </row>
    <row r="159" spans="1:17" ht="72" customHeight="1">
      <c r="A159" s="30">
        <f t="shared" si="7"/>
        <v>146</v>
      </c>
      <c r="B159" s="37" t="s">
        <v>185</v>
      </c>
      <c r="C159" s="37" t="s">
        <v>55</v>
      </c>
      <c r="D159" s="37" t="s">
        <v>74</v>
      </c>
      <c r="E159" s="37" t="s">
        <v>83</v>
      </c>
      <c r="F159" s="37" t="s">
        <v>248</v>
      </c>
      <c r="G159" s="37" t="s">
        <v>94</v>
      </c>
      <c r="H159" s="37" t="s">
        <v>315</v>
      </c>
      <c r="I159" s="37" t="s">
        <v>188</v>
      </c>
      <c r="J159" s="74" t="s">
        <v>316</v>
      </c>
      <c r="K159" s="39">
        <v>227.7</v>
      </c>
      <c r="L159" s="39">
        <v>234.5</v>
      </c>
      <c r="M159" s="39">
        <v>234.5</v>
      </c>
      <c r="N159" s="40"/>
      <c r="O159" s="41"/>
      <c r="P159" s="41"/>
      <c r="Q159" s="41"/>
    </row>
    <row r="160" spans="1:17" ht="86.25" customHeight="1">
      <c r="A160" s="30">
        <f t="shared" si="7"/>
        <v>147</v>
      </c>
      <c r="B160" s="37" t="s">
        <v>185</v>
      </c>
      <c r="C160" s="37" t="s">
        <v>55</v>
      </c>
      <c r="D160" s="37" t="s">
        <v>74</v>
      </c>
      <c r="E160" s="37" t="s">
        <v>83</v>
      </c>
      <c r="F160" s="37" t="s">
        <v>248</v>
      </c>
      <c r="G160" s="37" t="s">
        <v>94</v>
      </c>
      <c r="H160" s="37" t="s">
        <v>317</v>
      </c>
      <c r="I160" s="37" t="s">
        <v>188</v>
      </c>
      <c r="J160" s="73" t="s">
        <v>318</v>
      </c>
      <c r="K160" s="84">
        <v>1051.8</v>
      </c>
      <c r="L160" s="84">
        <v>1094</v>
      </c>
      <c r="M160" s="84">
        <v>1094</v>
      </c>
      <c r="N160" s="40"/>
      <c r="O160" s="41"/>
      <c r="P160" s="41"/>
      <c r="Q160" s="41"/>
    </row>
    <row r="161" spans="1:17" ht="215.25" customHeight="1">
      <c r="A161" s="30">
        <f t="shared" si="7"/>
        <v>148</v>
      </c>
      <c r="B161" s="37" t="s">
        <v>185</v>
      </c>
      <c r="C161" s="37" t="s">
        <v>55</v>
      </c>
      <c r="D161" s="37" t="s">
        <v>74</v>
      </c>
      <c r="E161" s="37" t="s">
        <v>83</v>
      </c>
      <c r="F161" s="37" t="s">
        <v>248</v>
      </c>
      <c r="G161" s="37" t="s">
        <v>94</v>
      </c>
      <c r="H161" s="37" t="s">
        <v>319</v>
      </c>
      <c r="I161" s="37" t="s">
        <v>188</v>
      </c>
      <c r="J161" s="74" t="s">
        <v>320</v>
      </c>
      <c r="K161" s="39">
        <v>113.4</v>
      </c>
      <c r="L161" s="39">
        <v>119.1</v>
      </c>
      <c r="M161" s="39">
        <v>119.1</v>
      </c>
      <c r="N161" s="40"/>
      <c r="O161" s="41"/>
      <c r="P161" s="41"/>
      <c r="Q161" s="41"/>
    </row>
    <row r="162" spans="1:17" ht="142.5" customHeight="1">
      <c r="A162" s="30">
        <f t="shared" si="7"/>
        <v>149</v>
      </c>
      <c r="B162" s="37" t="s">
        <v>185</v>
      </c>
      <c r="C162" s="37" t="s">
        <v>55</v>
      </c>
      <c r="D162" s="37" t="s">
        <v>74</v>
      </c>
      <c r="E162" s="37" t="s">
        <v>83</v>
      </c>
      <c r="F162" s="37" t="s">
        <v>248</v>
      </c>
      <c r="G162" s="37" t="s">
        <v>94</v>
      </c>
      <c r="H162" s="37" t="s">
        <v>321</v>
      </c>
      <c r="I162" s="37" t="s">
        <v>188</v>
      </c>
      <c r="J162" s="74" t="s">
        <v>322</v>
      </c>
      <c r="K162" s="39">
        <v>21082.1</v>
      </c>
      <c r="L162" s="39">
        <v>15335.7</v>
      </c>
      <c r="M162" s="39">
        <v>0</v>
      </c>
      <c r="N162" s="40"/>
      <c r="O162" s="41"/>
      <c r="P162" s="41"/>
      <c r="Q162" s="41"/>
    </row>
    <row r="163" spans="1:17" ht="206.25" customHeight="1">
      <c r="A163" s="30">
        <f t="shared" si="7"/>
        <v>150</v>
      </c>
      <c r="B163" s="37" t="s">
        <v>185</v>
      </c>
      <c r="C163" s="37" t="s">
        <v>55</v>
      </c>
      <c r="D163" s="37" t="s">
        <v>74</v>
      </c>
      <c r="E163" s="37" t="s">
        <v>83</v>
      </c>
      <c r="F163" s="37" t="s">
        <v>248</v>
      </c>
      <c r="G163" s="37" t="s">
        <v>94</v>
      </c>
      <c r="H163" s="37" t="s">
        <v>323</v>
      </c>
      <c r="I163" s="37" t="s">
        <v>188</v>
      </c>
      <c r="J163" s="74" t="s">
        <v>324</v>
      </c>
      <c r="K163" s="39">
        <v>210395.4</v>
      </c>
      <c r="L163" s="39">
        <v>218219.1</v>
      </c>
      <c r="M163" s="39">
        <v>218219.1</v>
      </c>
      <c r="N163" s="40"/>
      <c r="O163" s="41"/>
      <c r="P163" s="41"/>
      <c r="Q163" s="41"/>
    </row>
    <row r="164" spans="1:17" ht="134.25" customHeight="1">
      <c r="A164" s="30">
        <f t="shared" si="7"/>
        <v>151</v>
      </c>
      <c r="B164" s="37" t="s">
        <v>185</v>
      </c>
      <c r="C164" s="37" t="s">
        <v>55</v>
      </c>
      <c r="D164" s="37" t="s">
        <v>74</v>
      </c>
      <c r="E164" s="37" t="s">
        <v>83</v>
      </c>
      <c r="F164" s="37" t="s">
        <v>248</v>
      </c>
      <c r="G164" s="37" t="s">
        <v>94</v>
      </c>
      <c r="H164" s="37" t="s">
        <v>325</v>
      </c>
      <c r="I164" s="37" t="s">
        <v>188</v>
      </c>
      <c r="J164" s="74" t="s">
        <v>326</v>
      </c>
      <c r="K164" s="39">
        <v>15038.4</v>
      </c>
      <c r="L164" s="39">
        <v>15724.9</v>
      </c>
      <c r="M164" s="39">
        <v>15724.9</v>
      </c>
      <c r="N164" s="40"/>
      <c r="O164" s="41"/>
      <c r="P164" s="41"/>
      <c r="Q164" s="41"/>
    </row>
    <row r="165" spans="1:17" ht="105.75" customHeight="1">
      <c r="A165" s="30">
        <f t="shared" si="7"/>
        <v>152</v>
      </c>
      <c r="B165" s="37" t="s">
        <v>185</v>
      </c>
      <c r="C165" s="37" t="s">
        <v>55</v>
      </c>
      <c r="D165" s="37" t="s">
        <v>74</v>
      </c>
      <c r="E165" s="37" t="s">
        <v>83</v>
      </c>
      <c r="F165" s="37" t="s">
        <v>248</v>
      </c>
      <c r="G165" s="37" t="s">
        <v>94</v>
      </c>
      <c r="H165" s="37" t="s">
        <v>327</v>
      </c>
      <c r="I165" s="37" t="s">
        <v>188</v>
      </c>
      <c r="J165" s="74" t="s">
        <v>328</v>
      </c>
      <c r="K165" s="39">
        <v>4942.8</v>
      </c>
      <c r="L165" s="39">
        <v>4990.8</v>
      </c>
      <c r="M165" s="39">
        <v>4990.8</v>
      </c>
      <c r="N165" s="40"/>
      <c r="O165" s="41"/>
      <c r="P165" s="41"/>
      <c r="Q165" s="41"/>
    </row>
    <row r="166" spans="1:17" ht="96" customHeight="1">
      <c r="A166" s="30">
        <f t="shared" si="7"/>
        <v>153</v>
      </c>
      <c r="B166" s="37" t="s">
        <v>185</v>
      </c>
      <c r="C166" s="37" t="s">
        <v>55</v>
      </c>
      <c r="D166" s="37" t="s">
        <v>74</v>
      </c>
      <c r="E166" s="37" t="s">
        <v>83</v>
      </c>
      <c r="F166" s="37" t="s">
        <v>248</v>
      </c>
      <c r="G166" s="37" t="s">
        <v>94</v>
      </c>
      <c r="H166" s="37" t="s">
        <v>329</v>
      </c>
      <c r="I166" s="37" t="s">
        <v>188</v>
      </c>
      <c r="J166" s="74" t="s">
        <v>330</v>
      </c>
      <c r="K166" s="39">
        <v>8349.1</v>
      </c>
      <c r="L166" s="39">
        <v>8808.5</v>
      </c>
      <c r="M166" s="39">
        <v>7318</v>
      </c>
      <c r="N166" s="40"/>
      <c r="O166" s="41"/>
      <c r="P166" s="41"/>
      <c r="Q166" s="41"/>
    </row>
    <row r="167" spans="1:17" ht="209.25" customHeight="1">
      <c r="A167" s="30">
        <f t="shared" si="7"/>
        <v>154</v>
      </c>
      <c r="B167" s="37" t="s">
        <v>185</v>
      </c>
      <c r="C167" s="37" t="s">
        <v>55</v>
      </c>
      <c r="D167" s="37" t="s">
        <v>74</v>
      </c>
      <c r="E167" s="37" t="s">
        <v>83</v>
      </c>
      <c r="F167" s="37" t="s">
        <v>248</v>
      </c>
      <c r="G167" s="37" t="s">
        <v>94</v>
      </c>
      <c r="H167" s="37" t="s">
        <v>331</v>
      </c>
      <c r="I167" s="37" t="s">
        <v>188</v>
      </c>
      <c r="J167" s="74" t="s">
        <v>332</v>
      </c>
      <c r="K167" s="39">
        <v>30774.5</v>
      </c>
      <c r="L167" s="39">
        <v>31878.400000000001</v>
      </c>
      <c r="M167" s="39">
        <v>31878.400000000001</v>
      </c>
      <c r="N167" s="40"/>
      <c r="O167" s="41"/>
      <c r="P167" s="41"/>
      <c r="Q167" s="41"/>
    </row>
    <row r="168" spans="1:17" ht="110.25" customHeight="1">
      <c r="A168" s="30">
        <f t="shared" si="7"/>
        <v>155</v>
      </c>
      <c r="B168" s="37" t="s">
        <v>185</v>
      </c>
      <c r="C168" s="37" t="s">
        <v>55</v>
      </c>
      <c r="D168" s="37" t="s">
        <v>74</v>
      </c>
      <c r="E168" s="37" t="s">
        <v>83</v>
      </c>
      <c r="F168" s="37" t="s">
        <v>248</v>
      </c>
      <c r="G168" s="37" t="s">
        <v>94</v>
      </c>
      <c r="H168" s="37" t="s">
        <v>333</v>
      </c>
      <c r="I168" s="37" t="s">
        <v>188</v>
      </c>
      <c r="J168" s="74" t="s">
        <v>334</v>
      </c>
      <c r="K168" s="39">
        <v>9732.2000000000007</v>
      </c>
      <c r="L168" s="39">
        <v>0</v>
      </c>
      <c r="M168" s="39">
        <v>0</v>
      </c>
      <c r="N168" s="40"/>
      <c r="O168" s="41"/>
      <c r="P168" s="41"/>
      <c r="Q168" s="41"/>
    </row>
    <row r="169" spans="1:17" ht="105.75" customHeight="1">
      <c r="A169" s="30">
        <f t="shared" si="7"/>
        <v>156</v>
      </c>
      <c r="B169" s="37" t="s">
        <v>185</v>
      </c>
      <c r="C169" s="37" t="s">
        <v>55</v>
      </c>
      <c r="D169" s="37" t="s">
        <v>74</v>
      </c>
      <c r="E169" s="37" t="s">
        <v>83</v>
      </c>
      <c r="F169" s="37" t="s">
        <v>248</v>
      </c>
      <c r="G169" s="37" t="s">
        <v>94</v>
      </c>
      <c r="H169" s="37" t="s">
        <v>335</v>
      </c>
      <c r="I169" s="37" t="s">
        <v>188</v>
      </c>
      <c r="J169" s="74" t="s">
        <v>336</v>
      </c>
      <c r="K169" s="39">
        <v>18385.099999999999</v>
      </c>
      <c r="L169" s="39">
        <v>14708.1</v>
      </c>
      <c r="M169" s="39">
        <v>14708.1</v>
      </c>
      <c r="N169" s="40"/>
      <c r="O169" s="41"/>
      <c r="P169" s="41"/>
      <c r="Q169" s="41"/>
    </row>
    <row r="170" spans="1:17" ht="121.5" customHeight="1">
      <c r="A170" s="30">
        <f t="shared" si="7"/>
        <v>157</v>
      </c>
      <c r="B170" s="37" t="s">
        <v>185</v>
      </c>
      <c r="C170" s="37" t="s">
        <v>55</v>
      </c>
      <c r="D170" s="37" t="s">
        <v>74</v>
      </c>
      <c r="E170" s="37" t="s">
        <v>83</v>
      </c>
      <c r="F170" s="37" t="s">
        <v>248</v>
      </c>
      <c r="G170" s="37" t="s">
        <v>94</v>
      </c>
      <c r="H170" s="37" t="s">
        <v>337</v>
      </c>
      <c r="I170" s="37" t="s">
        <v>188</v>
      </c>
      <c r="J170" s="74" t="s">
        <v>338</v>
      </c>
      <c r="K170" s="39">
        <v>452.7</v>
      </c>
      <c r="L170" s="39">
        <v>470.2</v>
      </c>
      <c r="M170" s="39">
        <v>470.2</v>
      </c>
    </row>
    <row r="171" spans="1:17" ht="91.5" customHeight="1">
      <c r="A171" s="30">
        <f t="shared" si="7"/>
        <v>158</v>
      </c>
      <c r="B171" s="37" t="s">
        <v>185</v>
      </c>
      <c r="C171" s="37" t="s">
        <v>55</v>
      </c>
      <c r="D171" s="37" t="s">
        <v>74</v>
      </c>
      <c r="E171" s="37" t="s">
        <v>83</v>
      </c>
      <c r="F171" s="37" t="s">
        <v>339</v>
      </c>
      <c r="G171" s="37" t="s">
        <v>63</v>
      </c>
      <c r="H171" s="37" t="s">
        <v>64</v>
      </c>
      <c r="I171" s="37" t="s">
        <v>188</v>
      </c>
      <c r="J171" s="85" t="s">
        <v>340</v>
      </c>
      <c r="K171" s="39">
        <f>K172</f>
        <v>1327.9</v>
      </c>
      <c r="L171" s="39">
        <f>L172</f>
        <v>1394.3</v>
      </c>
      <c r="M171" s="39">
        <f>M172</f>
        <v>1394.3</v>
      </c>
    </row>
    <row r="172" spans="1:17" ht="108" customHeight="1">
      <c r="A172" s="30">
        <f t="shared" si="7"/>
        <v>159</v>
      </c>
      <c r="B172" s="42" t="s">
        <v>185</v>
      </c>
      <c r="C172" s="42" t="s">
        <v>55</v>
      </c>
      <c r="D172" s="42" t="s">
        <v>74</v>
      </c>
      <c r="E172" s="42" t="s">
        <v>83</v>
      </c>
      <c r="F172" s="42" t="s">
        <v>339</v>
      </c>
      <c r="G172" s="42" t="s">
        <v>94</v>
      </c>
      <c r="H172" s="42" t="s">
        <v>64</v>
      </c>
      <c r="I172" s="42" t="s">
        <v>188</v>
      </c>
      <c r="J172" s="80" t="s">
        <v>341</v>
      </c>
      <c r="K172" s="44">
        <v>1327.9</v>
      </c>
      <c r="L172" s="44">
        <v>1394.3</v>
      </c>
      <c r="M172" s="44">
        <v>1394.3</v>
      </c>
    </row>
    <row r="173" spans="1:17" ht="56.25" customHeight="1">
      <c r="A173" s="30">
        <f t="shared" si="7"/>
        <v>160</v>
      </c>
      <c r="B173" s="37" t="s">
        <v>185</v>
      </c>
      <c r="C173" s="37" t="s">
        <v>55</v>
      </c>
      <c r="D173" s="37" t="s">
        <v>74</v>
      </c>
      <c r="E173" s="37" t="s">
        <v>83</v>
      </c>
      <c r="F173" s="37" t="s">
        <v>342</v>
      </c>
      <c r="G173" s="37" t="s">
        <v>63</v>
      </c>
      <c r="H173" s="37" t="s">
        <v>64</v>
      </c>
      <c r="I173" s="37" t="s">
        <v>188</v>
      </c>
      <c r="J173" s="74" t="s">
        <v>343</v>
      </c>
      <c r="K173" s="39">
        <f>K174</f>
        <v>1648.1</v>
      </c>
      <c r="L173" s="39">
        <f>L174</f>
        <v>184.6</v>
      </c>
      <c r="M173" s="39">
        <f>M174</f>
        <v>182</v>
      </c>
      <c r="N173" s="40"/>
      <c r="O173" s="41"/>
      <c r="P173" s="41"/>
      <c r="Q173" s="41"/>
    </row>
    <row r="174" spans="1:17" s="47" customFormat="1" ht="73.5" customHeight="1">
      <c r="A174" s="30">
        <f t="shared" si="7"/>
        <v>161</v>
      </c>
      <c r="B174" s="42" t="s">
        <v>185</v>
      </c>
      <c r="C174" s="42" t="s">
        <v>55</v>
      </c>
      <c r="D174" s="42" t="s">
        <v>74</v>
      </c>
      <c r="E174" s="42" t="s">
        <v>83</v>
      </c>
      <c r="F174" s="42" t="s">
        <v>342</v>
      </c>
      <c r="G174" s="42" t="s">
        <v>94</v>
      </c>
      <c r="H174" s="42" t="s">
        <v>64</v>
      </c>
      <c r="I174" s="42" t="s">
        <v>188</v>
      </c>
      <c r="J174" s="53" t="s">
        <v>344</v>
      </c>
      <c r="K174" s="86">
        <f>K176+K175</f>
        <v>1648.1</v>
      </c>
      <c r="L174" s="86">
        <f>L176+L175</f>
        <v>184.6</v>
      </c>
      <c r="M174" s="86">
        <f>M176+M175</f>
        <v>182</v>
      </c>
      <c r="N174" s="87"/>
      <c r="O174" s="87"/>
      <c r="P174" s="88"/>
      <c r="Q174" s="88"/>
    </row>
    <row r="175" spans="1:17" s="47" customFormat="1" ht="103.5" customHeight="1">
      <c r="A175" s="30">
        <f t="shared" si="7"/>
        <v>162</v>
      </c>
      <c r="B175" s="42" t="s">
        <v>185</v>
      </c>
      <c r="C175" s="42" t="s">
        <v>55</v>
      </c>
      <c r="D175" s="42" t="s">
        <v>74</v>
      </c>
      <c r="E175" s="42" t="s">
        <v>83</v>
      </c>
      <c r="F175" s="42" t="s">
        <v>342</v>
      </c>
      <c r="G175" s="42" t="s">
        <v>94</v>
      </c>
      <c r="H175" s="42" t="s">
        <v>345</v>
      </c>
      <c r="I175" s="42" t="s">
        <v>188</v>
      </c>
      <c r="J175" s="53" t="s">
        <v>346</v>
      </c>
      <c r="K175" s="86">
        <v>1456</v>
      </c>
      <c r="L175" s="86">
        <v>0</v>
      </c>
      <c r="M175" s="86">
        <v>0</v>
      </c>
      <c r="N175" s="87"/>
      <c r="O175" s="87"/>
      <c r="P175" s="88"/>
      <c r="Q175" s="88"/>
    </row>
    <row r="176" spans="1:17" s="47" customFormat="1" ht="86.25" customHeight="1">
      <c r="A176" s="30">
        <f t="shared" si="7"/>
        <v>163</v>
      </c>
      <c r="B176" s="42" t="s">
        <v>185</v>
      </c>
      <c r="C176" s="42" t="s">
        <v>55</v>
      </c>
      <c r="D176" s="42" t="s">
        <v>74</v>
      </c>
      <c r="E176" s="42" t="s">
        <v>83</v>
      </c>
      <c r="F176" s="42" t="s">
        <v>342</v>
      </c>
      <c r="G176" s="42" t="s">
        <v>94</v>
      </c>
      <c r="H176" s="42" t="s">
        <v>347</v>
      </c>
      <c r="I176" s="42" t="s">
        <v>188</v>
      </c>
      <c r="J176" s="53" t="s">
        <v>348</v>
      </c>
      <c r="K176" s="86">
        <v>192.1</v>
      </c>
      <c r="L176" s="86">
        <v>184.6</v>
      </c>
      <c r="M176" s="86">
        <v>182</v>
      </c>
      <c r="N176" s="87"/>
      <c r="O176" s="87"/>
      <c r="P176" s="88"/>
      <c r="Q176" s="88"/>
    </row>
    <row r="177" spans="1:17" s="79" customFormat="1" ht="89.25" customHeight="1">
      <c r="A177" s="30">
        <f t="shared" si="7"/>
        <v>164</v>
      </c>
      <c r="B177" s="37" t="s">
        <v>185</v>
      </c>
      <c r="C177" s="37" t="s">
        <v>55</v>
      </c>
      <c r="D177" s="37" t="s">
        <v>74</v>
      </c>
      <c r="E177" s="37" t="s">
        <v>83</v>
      </c>
      <c r="F177" s="37" t="s">
        <v>168</v>
      </c>
      <c r="G177" s="37" t="s">
        <v>63</v>
      </c>
      <c r="H177" s="37" t="s">
        <v>64</v>
      </c>
      <c r="I177" s="37" t="s">
        <v>188</v>
      </c>
      <c r="J177" s="74" t="s">
        <v>349</v>
      </c>
      <c r="K177" s="39">
        <f>K178</f>
        <v>22384.1</v>
      </c>
      <c r="L177" s="39">
        <f>L178</f>
        <v>2043.8000000000002</v>
      </c>
      <c r="M177" s="39">
        <f>M178</f>
        <v>2043.8000000000002</v>
      </c>
      <c r="N177" s="71"/>
      <c r="O177" s="72"/>
      <c r="P177" s="72"/>
      <c r="Q177" s="72"/>
    </row>
    <row r="178" spans="1:17" ht="83.25" customHeight="1">
      <c r="A178" s="30">
        <f t="shared" si="7"/>
        <v>165</v>
      </c>
      <c r="B178" s="42" t="s">
        <v>185</v>
      </c>
      <c r="C178" s="42" t="s">
        <v>55</v>
      </c>
      <c r="D178" s="42" t="s">
        <v>74</v>
      </c>
      <c r="E178" s="42" t="s">
        <v>83</v>
      </c>
      <c r="F178" s="42" t="s">
        <v>168</v>
      </c>
      <c r="G178" s="42" t="s">
        <v>94</v>
      </c>
      <c r="H178" s="42" t="s">
        <v>64</v>
      </c>
      <c r="I178" s="42" t="s">
        <v>188</v>
      </c>
      <c r="J178" s="80" t="s">
        <v>350</v>
      </c>
      <c r="K178" s="44">
        <f>K180+K181</f>
        <v>22384.1</v>
      </c>
      <c r="L178" s="44">
        <f>L180+L181</f>
        <v>2043.8000000000002</v>
      </c>
      <c r="M178" s="44">
        <f>M180+M181</f>
        <v>2043.8000000000002</v>
      </c>
      <c r="N178" s="40"/>
      <c r="O178" s="41"/>
      <c r="P178" s="41"/>
      <c r="Q178" s="41"/>
    </row>
    <row r="179" spans="1:17" ht="82.5" hidden="1">
      <c r="A179" s="30">
        <f t="shared" si="7"/>
        <v>166</v>
      </c>
      <c r="B179" s="42" t="s">
        <v>185</v>
      </c>
      <c r="C179" s="42" t="s">
        <v>55</v>
      </c>
      <c r="D179" s="42" t="s">
        <v>74</v>
      </c>
      <c r="E179" s="42" t="s">
        <v>83</v>
      </c>
      <c r="F179" s="42" t="s">
        <v>351</v>
      </c>
      <c r="G179" s="42" t="s">
        <v>94</v>
      </c>
      <c r="H179" s="42" t="s">
        <v>345</v>
      </c>
      <c r="I179" s="42" t="s">
        <v>188</v>
      </c>
      <c r="J179" s="89" t="s">
        <v>352</v>
      </c>
      <c r="K179" s="44"/>
      <c r="L179" s="44"/>
      <c r="M179" s="44"/>
      <c r="N179" s="40"/>
      <c r="O179" s="41"/>
      <c r="P179" s="41"/>
      <c r="Q179" s="41"/>
    </row>
    <row r="180" spans="1:17" ht="156" customHeight="1">
      <c r="A180" s="30">
        <f>A179+1</f>
        <v>167</v>
      </c>
      <c r="B180" s="42" t="s">
        <v>185</v>
      </c>
      <c r="C180" s="42" t="s">
        <v>55</v>
      </c>
      <c r="D180" s="42" t="s">
        <v>74</v>
      </c>
      <c r="E180" s="42" t="s">
        <v>83</v>
      </c>
      <c r="F180" s="42" t="s">
        <v>168</v>
      </c>
      <c r="G180" s="42" t="s">
        <v>94</v>
      </c>
      <c r="H180" s="42" t="s">
        <v>345</v>
      </c>
      <c r="I180" s="42" t="s">
        <v>188</v>
      </c>
      <c r="J180" s="89" t="s">
        <v>353</v>
      </c>
      <c r="K180" s="44">
        <v>12670.1</v>
      </c>
      <c r="L180" s="44">
        <v>905.9</v>
      </c>
      <c r="M180" s="44">
        <v>930.9</v>
      </c>
      <c r="N180" s="40"/>
      <c r="O180" s="41"/>
      <c r="P180" s="41"/>
      <c r="Q180" s="41"/>
    </row>
    <row r="181" spans="1:17" s="79" customFormat="1" ht="141.75" customHeight="1">
      <c r="A181" s="30">
        <f t="shared" si="7"/>
        <v>168</v>
      </c>
      <c r="B181" s="42" t="s">
        <v>185</v>
      </c>
      <c r="C181" s="42" t="s">
        <v>55</v>
      </c>
      <c r="D181" s="42" t="s">
        <v>74</v>
      </c>
      <c r="E181" s="42" t="s">
        <v>83</v>
      </c>
      <c r="F181" s="42" t="s">
        <v>168</v>
      </c>
      <c r="G181" s="42" t="s">
        <v>94</v>
      </c>
      <c r="H181" s="42" t="s">
        <v>347</v>
      </c>
      <c r="I181" s="42" t="s">
        <v>188</v>
      </c>
      <c r="J181" s="89" t="s">
        <v>354</v>
      </c>
      <c r="K181" s="44">
        <v>9714</v>
      </c>
      <c r="L181" s="44">
        <v>1137.9000000000001</v>
      </c>
      <c r="M181" s="44">
        <v>1112.9000000000001</v>
      </c>
      <c r="N181" s="71"/>
      <c r="O181" s="72"/>
      <c r="P181" s="72"/>
      <c r="Q181" s="72"/>
    </row>
    <row r="182" spans="1:17" ht="82.5" hidden="1">
      <c r="A182" s="30">
        <f t="shared" si="7"/>
        <v>169</v>
      </c>
      <c r="B182" s="37" t="s">
        <v>185</v>
      </c>
      <c r="C182" s="37" t="s">
        <v>55</v>
      </c>
      <c r="D182" s="37" t="s">
        <v>74</v>
      </c>
      <c r="E182" s="37" t="s">
        <v>83</v>
      </c>
      <c r="F182" s="37" t="s">
        <v>355</v>
      </c>
      <c r="G182" s="37" t="s">
        <v>63</v>
      </c>
      <c r="H182" s="37" t="s">
        <v>64</v>
      </c>
      <c r="I182" s="37" t="s">
        <v>188</v>
      </c>
      <c r="J182" s="74" t="s">
        <v>356</v>
      </c>
      <c r="K182" s="39">
        <f>K183</f>
        <v>0</v>
      </c>
      <c r="L182" s="39">
        <v>0</v>
      </c>
      <c r="M182" s="39">
        <v>0</v>
      </c>
      <c r="N182" s="40"/>
      <c r="O182" s="41"/>
      <c r="P182" s="41"/>
      <c r="Q182" s="41"/>
    </row>
    <row r="183" spans="1:17" ht="132" hidden="1">
      <c r="A183" s="30">
        <f t="shared" si="7"/>
        <v>170</v>
      </c>
      <c r="B183" s="42" t="s">
        <v>185</v>
      </c>
      <c r="C183" s="42" t="s">
        <v>55</v>
      </c>
      <c r="D183" s="42" t="s">
        <v>74</v>
      </c>
      <c r="E183" s="42" t="s">
        <v>83</v>
      </c>
      <c r="F183" s="42" t="s">
        <v>355</v>
      </c>
      <c r="G183" s="42" t="s">
        <v>94</v>
      </c>
      <c r="H183" s="42" t="s">
        <v>64</v>
      </c>
      <c r="I183" s="42" t="s">
        <v>188</v>
      </c>
      <c r="J183" s="80" t="s">
        <v>357</v>
      </c>
      <c r="K183" s="44">
        <f>K184+K185</f>
        <v>0</v>
      </c>
      <c r="L183" s="44">
        <f>L184+L185</f>
        <v>0</v>
      </c>
      <c r="M183" s="44">
        <f>M184+M185</f>
        <v>0</v>
      </c>
      <c r="N183" s="40"/>
      <c r="O183" s="41"/>
      <c r="P183" s="41"/>
      <c r="Q183" s="41"/>
    </row>
    <row r="184" spans="1:17" ht="66" hidden="1" customHeight="1">
      <c r="A184" s="30">
        <f t="shared" si="7"/>
        <v>171</v>
      </c>
      <c r="B184" s="42" t="s">
        <v>185</v>
      </c>
      <c r="C184" s="42" t="s">
        <v>55</v>
      </c>
      <c r="D184" s="42" t="s">
        <v>74</v>
      </c>
      <c r="E184" s="42" t="s">
        <v>83</v>
      </c>
      <c r="F184" s="42" t="s">
        <v>355</v>
      </c>
      <c r="G184" s="42" t="s">
        <v>94</v>
      </c>
      <c r="H184" s="42" t="s">
        <v>345</v>
      </c>
      <c r="I184" s="42" t="s">
        <v>188</v>
      </c>
      <c r="J184" s="80" t="s">
        <v>358</v>
      </c>
      <c r="K184" s="44">
        <v>0</v>
      </c>
      <c r="L184" s="44">
        <v>0</v>
      </c>
      <c r="M184" s="44">
        <v>0</v>
      </c>
      <c r="N184" s="40"/>
      <c r="O184" s="41"/>
      <c r="P184" s="41"/>
      <c r="Q184" s="41"/>
    </row>
    <row r="185" spans="1:17" ht="82.5" hidden="1">
      <c r="A185" s="30">
        <f t="shared" si="7"/>
        <v>172</v>
      </c>
      <c r="B185" s="42" t="s">
        <v>185</v>
      </c>
      <c r="C185" s="42" t="s">
        <v>55</v>
      </c>
      <c r="D185" s="42" t="s">
        <v>74</v>
      </c>
      <c r="E185" s="42" t="s">
        <v>83</v>
      </c>
      <c r="F185" s="42" t="s">
        <v>355</v>
      </c>
      <c r="G185" s="42" t="s">
        <v>94</v>
      </c>
      <c r="H185" s="42" t="s">
        <v>347</v>
      </c>
      <c r="I185" s="42" t="s">
        <v>188</v>
      </c>
      <c r="J185" s="80" t="s">
        <v>359</v>
      </c>
      <c r="K185" s="44">
        <v>0</v>
      </c>
      <c r="L185" s="44">
        <v>0</v>
      </c>
      <c r="M185" s="44">
        <v>0</v>
      </c>
      <c r="N185" s="40"/>
      <c r="O185" s="41"/>
      <c r="P185" s="41"/>
      <c r="Q185" s="41"/>
    </row>
    <row r="186" spans="1:17" ht="82.5" hidden="1">
      <c r="A186" s="30">
        <f t="shared" si="7"/>
        <v>173</v>
      </c>
      <c r="B186" s="42" t="s">
        <v>185</v>
      </c>
      <c r="C186" s="37" t="s">
        <v>55</v>
      </c>
      <c r="D186" s="37" t="s">
        <v>74</v>
      </c>
      <c r="E186" s="37" t="s">
        <v>83</v>
      </c>
      <c r="F186" s="37" t="s">
        <v>355</v>
      </c>
      <c r="G186" s="37" t="s">
        <v>63</v>
      </c>
      <c r="H186" s="37" t="s">
        <v>62</v>
      </c>
      <c r="I186" s="37" t="s">
        <v>188</v>
      </c>
      <c r="J186" s="74" t="s">
        <v>360</v>
      </c>
      <c r="K186" s="39">
        <f>K187</f>
        <v>0</v>
      </c>
      <c r="L186" s="39">
        <f>L187</f>
        <v>0</v>
      </c>
      <c r="M186" s="39">
        <f>M187</f>
        <v>0</v>
      </c>
      <c r="N186" s="40"/>
      <c r="O186" s="41"/>
      <c r="P186" s="41"/>
      <c r="Q186" s="41"/>
    </row>
    <row r="187" spans="1:17" ht="82.5" hidden="1">
      <c r="A187" s="30">
        <f t="shared" si="7"/>
        <v>174</v>
      </c>
      <c r="B187" s="42" t="s">
        <v>185</v>
      </c>
      <c r="C187" s="42" t="s">
        <v>55</v>
      </c>
      <c r="D187" s="42" t="s">
        <v>74</v>
      </c>
      <c r="E187" s="42" t="s">
        <v>83</v>
      </c>
      <c r="F187" s="42" t="s">
        <v>355</v>
      </c>
      <c r="G187" s="42" t="s">
        <v>94</v>
      </c>
      <c r="H187" s="42" t="s">
        <v>62</v>
      </c>
      <c r="I187" s="42" t="s">
        <v>188</v>
      </c>
      <c r="J187" s="80" t="s">
        <v>360</v>
      </c>
      <c r="K187" s="44"/>
      <c r="L187" s="44"/>
      <c r="M187" s="44"/>
      <c r="N187" s="40"/>
      <c r="O187" s="41"/>
      <c r="P187" s="41"/>
      <c r="Q187" s="41"/>
    </row>
    <row r="188" spans="1:17" ht="66" hidden="1">
      <c r="A188" s="30">
        <f t="shared" si="7"/>
        <v>175</v>
      </c>
      <c r="B188" s="42" t="s">
        <v>185</v>
      </c>
      <c r="C188" s="42" t="s">
        <v>55</v>
      </c>
      <c r="D188" s="42" t="s">
        <v>74</v>
      </c>
      <c r="E188" s="42" t="s">
        <v>83</v>
      </c>
      <c r="F188" s="42" t="s">
        <v>355</v>
      </c>
      <c r="G188" s="42" t="s">
        <v>94</v>
      </c>
      <c r="H188" s="42" t="s">
        <v>345</v>
      </c>
      <c r="I188" s="42" t="s">
        <v>188</v>
      </c>
      <c r="J188" s="80" t="s">
        <v>361</v>
      </c>
      <c r="K188" s="44"/>
      <c r="L188" s="44"/>
      <c r="M188" s="44"/>
      <c r="N188" s="40"/>
      <c r="O188" s="41"/>
      <c r="P188" s="41"/>
      <c r="Q188" s="41"/>
    </row>
    <row r="189" spans="1:17" ht="66" hidden="1">
      <c r="A189" s="30">
        <f t="shared" si="7"/>
        <v>176</v>
      </c>
      <c r="B189" s="42" t="s">
        <v>185</v>
      </c>
      <c r="C189" s="42" t="s">
        <v>55</v>
      </c>
      <c r="D189" s="42" t="s">
        <v>74</v>
      </c>
      <c r="E189" s="42" t="s">
        <v>83</v>
      </c>
      <c r="F189" s="42" t="s">
        <v>355</v>
      </c>
      <c r="G189" s="42" t="s">
        <v>94</v>
      </c>
      <c r="H189" s="42" t="s">
        <v>347</v>
      </c>
      <c r="I189" s="42" t="s">
        <v>188</v>
      </c>
      <c r="J189" s="80" t="s">
        <v>362</v>
      </c>
      <c r="K189" s="44"/>
      <c r="L189" s="44"/>
      <c r="M189" s="44"/>
      <c r="N189" s="40"/>
      <c r="O189" s="41"/>
      <c r="P189" s="41"/>
      <c r="Q189" s="41"/>
    </row>
    <row r="190" spans="1:17" ht="313.5" hidden="1">
      <c r="A190" s="30">
        <f t="shared" si="7"/>
        <v>177</v>
      </c>
      <c r="B190" s="37" t="s">
        <v>185</v>
      </c>
      <c r="C190" s="37" t="s">
        <v>55</v>
      </c>
      <c r="D190" s="37" t="s">
        <v>74</v>
      </c>
      <c r="E190" s="37" t="s">
        <v>83</v>
      </c>
      <c r="F190" s="37" t="s">
        <v>363</v>
      </c>
      <c r="G190" s="37" t="s">
        <v>63</v>
      </c>
      <c r="H190" s="37" t="s">
        <v>64</v>
      </c>
      <c r="I190" s="37" t="s">
        <v>188</v>
      </c>
      <c r="J190" s="73" t="s">
        <v>364</v>
      </c>
      <c r="K190" s="39">
        <f>K191</f>
        <v>0</v>
      </c>
      <c r="L190" s="39">
        <f>L191</f>
        <v>0</v>
      </c>
      <c r="M190" s="39">
        <f>M191</f>
        <v>0</v>
      </c>
      <c r="N190" s="71"/>
      <c r="O190" s="71"/>
      <c r="P190" s="71"/>
      <c r="Q190" s="72"/>
    </row>
    <row r="191" spans="1:17" ht="66" hidden="1">
      <c r="A191" s="30">
        <f t="shared" si="7"/>
        <v>178</v>
      </c>
      <c r="B191" s="42" t="s">
        <v>185</v>
      </c>
      <c r="C191" s="42" t="s">
        <v>55</v>
      </c>
      <c r="D191" s="42" t="s">
        <v>74</v>
      </c>
      <c r="E191" s="42" t="s">
        <v>83</v>
      </c>
      <c r="F191" s="42" t="s">
        <v>363</v>
      </c>
      <c r="G191" s="42" t="s">
        <v>94</v>
      </c>
      <c r="H191" s="42" t="s">
        <v>64</v>
      </c>
      <c r="I191" s="42" t="s">
        <v>188</v>
      </c>
      <c r="J191" s="53" t="s">
        <v>365</v>
      </c>
      <c r="K191" s="44">
        <f>K192+K193</f>
        <v>0</v>
      </c>
      <c r="L191" s="44">
        <f>L192+L193</f>
        <v>0</v>
      </c>
      <c r="M191" s="44">
        <f>M192+M193</f>
        <v>0</v>
      </c>
      <c r="N191" s="71"/>
      <c r="O191" s="71"/>
      <c r="P191" s="71"/>
      <c r="Q191" s="72"/>
    </row>
    <row r="192" spans="1:17" ht="66" hidden="1">
      <c r="A192" s="30">
        <f t="shared" si="7"/>
        <v>179</v>
      </c>
      <c r="B192" s="42" t="s">
        <v>185</v>
      </c>
      <c r="C192" s="42" t="s">
        <v>55</v>
      </c>
      <c r="D192" s="42" t="s">
        <v>74</v>
      </c>
      <c r="E192" s="42" t="s">
        <v>83</v>
      </c>
      <c r="F192" s="42" t="s">
        <v>363</v>
      </c>
      <c r="G192" s="42" t="s">
        <v>94</v>
      </c>
      <c r="H192" s="42" t="s">
        <v>345</v>
      </c>
      <c r="I192" s="42" t="s">
        <v>188</v>
      </c>
      <c r="J192" s="89" t="s">
        <v>366</v>
      </c>
      <c r="K192" s="44"/>
      <c r="L192" s="44"/>
      <c r="M192" s="44"/>
      <c r="N192" s="71"/>
      <c r="O192" s="71"/>
      <c r="P192" s="71"/>
      <c r="Q192" s="72"/>
    </row>
    <row r="193" spans="1:17" ht="66" hidden="1">
      <c r="A193" s="30">
        <f t="shared" si="7"/>
        <v>180</v>
      </c>
      <c r="B193" s="42" t="s">
        <v>185</v>
      </c>
      <c r="C193" s="42" t="s">
        <v>55</v>
      </c>
      <c r="D193" s="42" t="s">
        <v>74</v>
      </c>
      <c r="E193" s="42" t="s">
        <v>83</v>
      </c>
      <c r="F193" s="42" t="s">
        <v>363</v>
      </c>
      <c r="G193" s="42" t="s">
        <v>94</v>
      </c>
      <c r="H193" s="42" t="s">
        <v>347</v>
      </c>
      <c r="I193" s="42" t="s">
        <v>188</v>
      </c>
      <c r="J193" s="89" t="s">
        <v>367</v>
      </c>
      <c r="K193" s="44"/>
      <c r="L193" s="44"/>
      <c r="M193" s="44"/>
      <c r="N193" s="71"/>
      <c r="O193" s="71"/>
      <c r="P193" s="71"/>
      <c r="Q193" s="72"/>
    </row>
    <row r="194" spans="1:17" s="92" customFormat="1" ht="18.75">
      <c r="A194" s="30">
        <f t="shared" si="7"/>
        <v>181</v>
      </c>
      <c r="B194" s="65" t="s">
        <v>185</v>
      </c>
      <c r="C194" s="65" t="s">
        <v>55</v>
      </c>
      <c r="D194" s="65" t="s">
        <v>74</v>
      </c>
      <c r="E194" s="65" t="s">
        <v>98</v>
      </c>
      <c r="F194" s="65" t="s">
        <v>62</v>
      </c>
      <c r="G194" s="65" t="s">
        <v>63</v>
      </c>
      <c r="H194" s="65" t="s">
        <v>64</v>
      </c>
      <c r="I194" s="65" t="s">
        <v>188</v>
      </c>
      <c r="J194" s="82" t="s">
        <v>368</v>
      </c>
      <c r="K194" s="67">
        <f>K195+K224</f>
        <v>4185.7</v>
      </c>
      <c r="L194" s="67">
        <f>L195+L224</f>
        <v>1791.2</v>
      </c>
      <c r="M194" s="67">
        <f>M195+M224</f>
        <v>1791.2</v>
      </c>
      <c r="N194" s="90"/>
      <c r="O194" s="91"/>
      <c r="P194" s="91"/>
      <c r="Q194" s="91"/>
    </row>
    <row r="195" spans="1:17" ht="90" customHeight="1">
      <c r="A195" s="30">
        <f t="shared" si="7"/>
        <v>182</v>
      </c>
      <c r="B195" s="37" t="s">
        <v>185</v>
      </c>
      <c r="C195" s="37" t="s">
        <v>55</v>
      </c>
      <c r="D195" s="37" t="s">
        <v>74</v>
      </c>
      <c r="E195" s="37" t="s">
        <v>98</v>
      </c>
      <c r="F195" s="37" t="s">
        <v>369</v>
      </c>
      <c r="G195" s="37" t="s">
        <v>94</v>
      </c>
      <c r="H195" s="37" t="s">
        <v>64</v>
      </c>
      <c r="I195" s="37" t="s">
        <v>188</v>
      </c>
      <c r="J195" s="81" t="s">
        <v>370</v>
      </c>
      <c r="K195" s="39">
        <f>K196+K197+K199+K198</f>
        <v>1791.2</v>
      </c>
      <c r="L195" s="39">
        <f>L196+L197+L199+L198</f>
        <v>1791.2</v>
      </c>
      <c r="M195" s="39">
        <f>M196+M197+M199+M198</f>
        <v>1791.2</v>
      </c>
      <c r="N195" s="71"/>
      <c r="O195" s="71"/>
      <c r="P195" s="71"/>
      <c r="Q195" s="72"/>
    </row>
    <row r="196" spans="1:17" ht="207.75" customHeight="1">
      <c r="A196" s="30">
        <f t="shared" si="7"/>
        <v>183</v>
      </c>
      <c r="B196" s="42" t="s">
        <v>185</v>
      </c>
      <c r="C196" s="42" t="s">
        <v>55</v>
      </c>
      <c r="D196" s="42" t="s">
        <v>74</v>
      </c>
      <c r="E196" s="42" t="s">
        <v>98</v>
      </c>
      <c r="F196" s="42" t="s">
        <v>369</v>
      </c>
      <c r="G196" s="42" t="s">
        <v>94</v>
      </c>
      <c r="H196" s="42" t="s">
        <v>371</v>
      </c>
      <c r="I196" s="42" t="s">
        <v>188</v>
      </c>
      <c r="J196" s="53" t="s">
        <v>372</v>
      </c>
      <c r="K196" s="44">
        <v>466.7</v>
      </c>
      <c r="L196" s="93">
        <v>466.7</v>
      </c>
      <c r="M196" s="93">
        <v>466.7</v>
      </c>
      <c r="N196" s="71"/>
      <c r="O196" s="71"/>
      <c r="P196" s="71"/>
      <c r="Q196" s="72"/>
    </row>
    <row r="197" spans="1:17" ht="128.25" customHeight="1">
      <c r="A197" s="30">
        <f t="shared" si="7"/>
        <v>184</v>
      </c>
      <c r="B197" s="42" t="s">
        <v>185</v>
      </c>
      <c r="C197" s="42" t="s">
        <v>55</v>
      </c>
      <c r="D197" s="42" t="s">
        <v>74</v>
      </c>
      <c r="E197" s="42" t="s">
        <v>98</v>
      </c>
      <c r="F197" s="42" t="s">
        <v>369</v>
      </c>
      <c r="G197" s="42" t="s">
        <v>94</v>
      </c>
      <c r="H197" s="42" t="s">
        <v>373</v>
      </c>
      <c r="I197" s="42" t="s">
        <v>188</v>
      </c>
      <c r="J197" s="53" t="s">
        <v>374</v>
      </c>
      <c r="K197" s="94">
        <v>375.8</v>
      </c>
      <c r="L197" s="94">
        <v>375.8</v>
      </c>
      <c r="M197" s="94">
        <v>375.8</v>
      </c>
      <c r="N197" s="71"/>
      <c r="O197" s="71"/>
      <c r="P197" s="71"/>
      <c r="Q197" s="72"/>
    </row>
    <row r="198" spans="1:17" ht="108.75" customHeight="1">
      <c r="A198" s="30">
        <f t="shared" si="7"/>
        <v>185</v>
      </c>
      <c r="B198" s="42" t="s">
        <v>185</v>
      </c>
      <c r="C198" s="42" t="s">
        <v>55</v>
      </c>
      <c r="D198" s="42" t="s">
        <v>74</v>
      </c>
      <c r="E198" s="42" t="s">
        <v>98</v>
      </c>
      <c r="F198" s="42" t="s">
        <v>369</v>
      </c>
      <c r="G198" s="42" t="s">
        <v>94</v>
      </c>
      <c r="H198" s="42" t="s">
        <v>375</v>
      </c>
      <c r="I198" s="42" t="s">
        <v>188</v>
      </c>
      <c r="J198" s="53" t="s">
        <v>376</v>
      </c>
      <c r="K198" s="94">
        <v>499.5</v>
      </c>
      <c r="L198" s="94">
        <v>499.5</v>
      </c>
      <c r="M198" s="94">
        <v>499.5</v>
      </c>
      <c r="N198" s="71"/>
      <c r="O198" s="71"/>
      <c r="P198" s="71"/>
      <c r="Q198" s="72"/>
    </row>
    <row r="199" spans="1:17" ht="100.5" customHeight="1">
      <c r="A199" s="30">
        <f t="shared" si="7"/>
        <v>186</v>
      </c>
      <c r="B199" s="42" t="s">
        <v>185</v>
      </c>
      <c r="C199" s="42" t="s">
        <v>55</v>
      </c>
      <c r="D199" s="42" t="s">
        <v>74</v>
      </c>
      <c r="E199" s="42" t="s">
        <v>98</v>
      </c>
      <c r="F199" s="42" t="s">
        <v>369</v>
      </c>
      <c r="G199" s="42" t="s">
        <v>94</v>
      </c>
      <c r="H199" s="42" t="s">
        <v>377</v>
      </c>
      <c r="I199" s="42" t="s">
        <v>188</v>
      </c>
      <c r="J199" s="53" t="s">
        <v>378</v>
      </c>
      <c r="K199" s="94">
        <v>449.2</v>
      </c>
      <c r="L199" s="94">
        <v>449.2</v>
      </c>
      <c r="M199" s="94">
        <v>449.2</v>
      </c>
      <c r="N199" s="71"/>
      <c r="O199" s="71"/>
      <c r="P199" s="71"/>
      <c r="Q199" s="72"/>
    </row>
    <row r="200" spans="1:17" hidden="1">
      <c r="A200" s="30">
        <f t="shared" si="7"/>
        <v>187</v>
      </c>
      <c r="B200" s="37" t="s">
        <v>62</v>
      </c>
      <c r="C200" s="37" t="s">
        <v>55</v>
      </c>
      <c r="D200" s="37" t="s">
        <v>379</v>
      </c>
      <c r="E200" s="37" t="s">
        <v>94</v>
      </c>
      <c r="F200" s="37" t="s">
        <v>62</v>
      </c>
      <c r="G200" s="37" t="s">
        <v>63</v>
      </c>
      <c r="H200" s="37" t="s">
        <v>64</v>
      </c>
      <c r="I200" s="37" t="s">
        <v>182</v>
      </c>
      <c r="J200" s="73" t="s">
        <v>380</v>
      </c>
      <c r="K200" s="39">
        <f>K201+K202+K203</f>
        <v>0</v>
      </c>
      <c r="L200" s="39">
        <f>L201+L202+L203</f>
        <v>0</v>
      </c>
      <c r="M200" s="39">
        <f>M201+M202+M203</f>
        <v>0</v>
      </c>
      <c r="N200" s="71"/>
      <c r="O200" s="71"/>
      <c r="P200" s="71"/>
      <c r="Q200" s="72"/>
    </row>
    <row r="201" spans="1:17" ht="33" hidden="1">
      <c r="A201" s="30">
        <f t="shared" si="7"/>
        <v>188</v>
      </c>
      <c r="B201" s="42" t="s">
        <v>106</v>
      </c>
      <c r="C201" s="42" t="s">
        <v>55</v>
      </c>
      <c r="D201" s="42" t="s">
        <v>379</v>
      </c>
      <c r="E201" s="42" t="s">
        <v>94</v>
      </c>
      <c r="F201" s="42" t="s">
        <v>62</v>
      </c>
      <c r="G201" s="42" t="s">
        <v>94</v>
      </c>
      <c r="H201" s="42" t="s">
        <v>64</v>
      </c>
      <c r="I201" s="42" t="s">
        <v>182</v>
      </c>
      <c r="J201" s="53" t="s">
        <v>381</v>
      </c>
      <c r="K201" s="44">
        <v>0</v>
      </c>
      <c r="L201" s="39">
        <v>0</v>
      </c>
      <c r="M201" s="39">
        <v>0</v>
      </c>
      <c r="N201" s="71"/>
      <c r="O201" s="71"/>
      <c r="P201" s="71"/>
      <c r="Q201" s="72"/>
    </row>
    <row r="202" spans="1:17" ht="33" hidden="1">
      <c r="A202" s="30">
        <f t="shared" si="7"/>
        <v>189</v>
      </c>
      <c r="B202" s="42" t="s">
        <v>382</v>
      </c>
      <c r="C202" s="42" t="s">
        <v>55</v>
      </c>
      <c r="D202" s="42" t="s">
        <v>379</v>
      </c>
      <c r="E202" s="42" t="s">
        <v>94</v>
      </c>
      <c r="F202" s="42" t="s">
        <v>62</v>
      </c>
      <c r="G202" s="42" t="s">
        <v>94</v>
      </c>
      <c r="H202" s="42" t="s">
        <v>64</v>
      </c>
      <c r="I202" s="42" t="s">
        <v>182</v>
      </c>
      <c r="J202" s="53" t="s">
        <v>381</v>
      </c>
      <c r="K202" s="44">
        <v>0</v>
      </c>
      <c r="L202" s="39">
        <v>0</v>
      </c>
      <c r="M202" s="39">
        <v>0</v>
      </c>
      <c r="N202" s="71"/>
      <c r="O202" s="71"/>
      <c r="P202" s="71"/>
      <c r="Q202" s="72"/>
    </row>
    <row r="203" spans="1:17" ht="33" hidden="1">
      <c r="A203" s="30">
        <f t="shared" si="7"/>
        <v>190</v>
      </c>
      <c r="B203" s="42" t="s">
        <v>383</v>
      </c>
      <c r="C203" s="42" t="s">
        <v>55</v>
      </c>
      <c r="D203" s="42" t="s">
        <v>379</v>
      </c>
      <c r="E203" s="42" t="s">
        <v>94</v>
      </c>
      <c r="F203" s="42" t="s">
        <v>62</v>
      </c>
      <c r="G203" s="42" t="s">
        <v>94</v>
      </c>
      <c r="H203" s="42" t="s">
        <v>64</v>
      </c>
      <c r="I203" s="42" t="s">
        <v>182</v>
      </c>
      <c r="J203" s="53" t="s">
        <v>384</v>
      </c>
      <c r="K203" s="44">
        <v>0</v>
      </c>
      <c r="L203" s="44">
        <v>0</v>
      </c>
      <c r="M203" s="44">
        <v>0</v>
      </c>
      <c r="N203" s="71"/>
      <c r="O203" s="71"/>
      <c r="P203" s="71"/>
      <c r="Q203" s="72"/>
    </row>
    <row r="204" spans="1:17" ht="82.5" hidden="1">
      <c r="A204" s="30">
        <f t="shared" si="7"/>
        <v>191</v>
      </c>
      <c r="B204" s="37" t="s">
        <v>185</v>
      </c>
      <c r="C204" s="37" t="s">
        <v>55</v>
      </c>
      <c r="D204" s="37" t="s">
        <v>385</v>
      </c>
      <c r="E204" s="37" t="s">
        <v>63</v>
      </c>
      <c r="F204" s="37" t="s">
        <v>62</v>
      </c>
      <c r="G204" s="37" t="s">
        <v>63</v>
      </c>
      <c r="H204" s="37" t="s">
        <v>64</v>
      </c>
      <c r="I204" s="37" t="s">
        <v>188</v>
      </c>
      <c r="J204" s="95" t="s">
        <v>0</v>
      </c>
      <c r="K204" s="39">
        <f t="shared" ref="K204:M205" si="8">K205</f>
        <v>0</v>
      </c>
      <c r="L204" s="39">
        <f t="shared" si="8"/>
        <v>0</v>
      </c>
      <c r="M204" s="39">
        <f t="shared" si="8"/>
        <v>0</v>
      </c>
      <c r="N204" s="71"/>
      <c r="O204" s="71"/>
      <c r="P204" s="71"/>
      <c r="Q204" s="72"/>
    </row>
    <row r="205" spans="1:17" ht="49.5" hidden="1">
      <c r="A205" s="30">
        <f t="shared" si="7"/>
        <v>192</v>
      </c>
      <c r="B205" s="42" t="s">
        <v>185</v>
      </c>
      <c r="C205" s="42" t="s">
        <v>55</v>
      </c>
      <c r="D205" s="42" t="s">
        <v>385</v>
      </c>
      <c r="E205" s="42" t="s">
        <v>94</v>
      </c>
      <c r="F205" s="42" t="s">
        <v>62</v>
      </c>
      <c r="G205" s="42" t="s">
        <v>94</v>
      </c>
      <c r="H205" s="42" t="s">
        <v>64</v>
      </c>
      <c r="I205" s="42" t="s">
        <v>188</v>
      </c>
      <c r="J205" s="48" t="s">
        <v>1</v>
      </c>
      <c r="K205" s="44">
        <f t="shared" si="8"/>
        <v>0</v>
      </c>
      <c r="L205" s="44">
        <f t="shared" si="8"/>
        <v>0</v>
      </c>
      <c r="M205" s="44">
        <f t="shared" si="8"/>
        <v>0</v>
      </c>
      <c r="N205" s="71"/>
      <c r="O205" s="71"/>
      <c r="P205" s="71"/>
      <c r="Q205" s="72"/>
    </row>
    <row r="206" spans="1:17" ht="66" hidden="1">
      <c r="A206" s="30">
        <f t="shared" si="7"/>
        <v>193</v>
      </c>
      <c r="B206" s="96" t="s">
        <v>185</v>
      </c>
      <c r="C206" s="96" t="s">
        <v>55</v>
      </c>
      <c r="D206" s="96" t="s">
        <v>385</v>
      </c>
      <c r="E206" s="96" t="s">
        <v>94</v>
      </c>
      <c r="F206" s="96" t="s">
        <v>80</v>
      </c>
      <c r="G206" s="96" t="s">
        <v>94</v>
      </c>
      <c r="H206" s="96" t="s">
        <v>64</v>
      </c>
      <c r="I206" s="96" t="s">
        <v>188</v>
      </c>
      <c r="J206" s="48" t="s">
        <v>2</v>
      </c>
      <c r="K206" s="86">
        <v>0</v>
      </c>
      <c r="L206" s="86">
        <v>0</v>
      </c>
      <c r="M206" s="86">
        <v>0</v>
      </c>
      <c r="N206" s="71"/>
      <c r="O206" s="71"/>
      <c r="P206" s="71"/>
      <c r="Q206" s="72"/>
    </row>
    <row r="207" spans="1:17" s="47" customFormat="1" ht="66" hidden="1">
      <c r="A207" s="30">
        <f t="shared" si="7"/>
        <v>194</v>
      </c>
      <c r="B207" s="37" t="s">
        <v>185</v>
      </c>
      <c r="C207" s="37" t="s">
        <v>55</v>
      </c>
      <c r="D207" s="37" t="s">
        <v>3</v>
      </c>
      <c r="E207" s="37" t="s">
        <v>63</v>
      </c>
      <c r="F207" s="37" t="s">
        <v>62</v>
      </c>
      <c r="G207" s="37" t="s">
        <v>63</v>
      </c>
      <c r="H207" s="37" t="s">
        <v>64</v>
      </c>
      <c r="I207" s="37" t="s">
        <v>188</v>
      </c>
      <c r="J207" s="95" t="s">
        <v>4</v>
      </c>
      <c r="K207" s="39">
        <f>K208</f>
        <v>0</v>
      </c>
      <c r="L207" s="39">
        <f>L208</f>
        <v>0</v>
      </c>
      <c r="M207" s="39">
        <f>M208</f>
        <v>0</v>
      </c>
      <c r="N207" s="97"/>
      <c r="O207" s="87"/>
      <c r="P207" s="88"/>
      <c r="Q207" s="88"/>
    </row>
    <row r="208" spans="1:17" s="47" customFormat="1" ht="49.5" hidden="1">
      <c r="A208" s="30">
        <f t="shared" ref="A208:A237" si="9">A207+1</f>
        <v>195</v>
      </c>
      <c r="B208" s="42" t="s">
        <v>185</v>
      </c>
      <c r="C208" s="42" t="s">
        <v>55</v>
      </c>
      <c r="D208" s="42" t="s">
        <v>3</v>
      </c>
      <c r="E208" s="42" t="s">
        <v>94</v>
      </c>
      <c r="F208" s="42" t="s">
        <v>62</v>
      </c>
      <c r="G208" s="42" t="s">
        <v>94</v>
      </c>
      <c r="H208" s="42" t="s">
        <v>64</v>
      </c>
      <c r="I208" s="42" t="s">
        <v>188</v>
      </c>
      <c r="J208" s="48" t="s">
        <v>5</v>
      </c>
      <c r="K208" s="44">
        <v>0</v>
      </c>
      <c r="L208" s="44">
        <v>0</v>
      </c>
      <c r="M208" s="44">
        <v>0</v>
      </c>
      <c r="N208" s="97"/>
      <c r="O208" s="87"/>
      <c r="P208" s="88"/>
      <c r="Q208" s="88"/>
    </row>
    <row r="209" spans="1:17" s="47" customFormat="1" ht="134.25" hidden="1" customHeight="1">
      <c r="A209" s="30">
        <f t="shared" si="9"/>
        <v>196</v>
      </c>
      <c r="B209" s="37" t="s">
        <v>62</v>
      </c>
      <c r="C209" s="37" t="s">
        <v>56</v>
      </c>
      <c r="D209" s="37" t="s">
        <v>83</v>
      </c>
      <c r="E209" s="37" t="s">
        <v>94</v>
      </c>
      <c r="F209" s="37" t="s">
        <v>62</v>
      </c>
      <c r="G209" s="37" t="s">
        <v>63</v>
      </c>
      <c r="H209" s="37" t="s">
        <v>64</v>
      </c>
      <c r="I209" s="37" t="s">
        <v>182</v>
      </c>
      <c r="J209" s="95" t="s">
        <v>6</v>
      </c>
      <c r="K209" s="39">
        <f>K210</f>
        <v>0</v>
      </c>
      <c r="L209" s="39">
        <v>0</v>
      </c>
      <c r="M209" s="39">
        <v>0</v>
      </c>
      <c r="N209" s="97"/>
      <c r="O209" s="87"/>
      <c r="P209" s="88"/>
      <c r="Q209" s="88"/>
    </row>
    <row r="210" spans="1:17" s="47" customFormat="1" ht="148.5" hidden="1">
      <c r="A210" s="30">
        <f t="shared" si="9"/>
        <v>197</v>
      </c>
      <c r="B210" s="37" t="s">
        <v>62</v>
      </c>
      <c r="C210" s="37" t="s">
        <v>56</v>
      </c>
      <c r="D210" s="37" t="s">
        <v>83</v>
      </c>
      <c r="E210" s="37" t="s">
        <v>94</v>
      </c>
      <c r="F210" s="37" t="s">
        <v>62</v>
      </c>
      <c r="G210" s="37" t="s">
        <v>94</v>
      </c>
      <c r="H210" s="37" t="s">
        <v>64</v>
      </c>
      <c r="I210" s="37" t="s">
        <v>182</v>
      </c>
      <c r="J210" s="95" t="s">
        <v>6</v>
      </c>
      <c r="K210" s="39">
        <f>K211</f>
        <v>0</v>
      </c>
      <c r="L210" s="39">
        <v>0</v>
      </c>
      <c r="M210" s="39">
        <v>0</v>
      </c>
      <c r="N210" s="97"/>
      <c r="O210" s="87"/>
      <c r="P210" s="88"/>
      <c r="Q210" s="88"/>
    </row>
    <row r="211" spans="1:17" s="47" customFormat="1" ht="148.5" hidden="1">
      <c r="A211" s="30">
        <f t="shared" si="9"/>
        <v>198</v>
      </c>
      <c r="B211" s="37" t="s">
        <v>7</v>
      </c>
      <c r="C211" s="37" t="s">
        <v>56</v>
      </c>
      <c r="D211" s="37" t="s">
        <v>83</v>
      </c>
      <c r="E211" s="37" t="s">
        <v>143</v>
      </c>
      <c r="F211" s="37" t="s">
        <v>136</v>
      </c>
      <c r="G211" s="37" t="s">
        <v>94</v>
      </c>
      <c r="H211" s="37" t="s">
        <v>64</v>
      </c>
      <c r="I211" s="37" t="s">
        <v>182</v>
      </c>
      <c r="J211" s="81" t="s">
        <v>6</v>
      </c>
      <c r="K211" s="39">
        <f>K212</f>
        <v>0</v>
      </c>
      <c r="L211" s="39">
        <f>L212</f>
        <v>0</v>
      </c>
      <c r="M211" s="39">
        <f>M212</f>
        <v>0</v>
      </c>
      <c r="N211" s="97"/>
      <c r="O211" s="87"/>
      <c r="P211" s="88"/>
      <c r="Q211" s="88"/>
    </row>
    <row r="212" spans="1:17" s="47" customFormat="1" ht="82.5" hidden="1">
      <c r="A212" s="30">
        <f t="shared" si="9"/>
        <v>199</v>
      </c>
      <c r="B212" s="42" t="s">
        <v>7</v>
      </c>
      <c r="C212" s="42" t="s">
        <v>56</v>
      </c>
      <c r="D212" s="42" t="s">
        <v>83</v>
      </c>
      <c r="E212" s="42" t="s">
        <v>143</v>
      </c>
      <c r="F212" s="42" t="s">
        <v>136</v>
      </c>
      <c r="G212" s="42" t="s">
        <v>94</v>
      </c>
      <c r="H212" s="42" t="s">
        <v>64</v>
      </c>
      <c r="I212" s="42" t="s">
        <v>182</v>
      </c>
      <c r="J212" s="48" t="s">
        <v>8</v>
      </c>
      <c r="K212" s="44">
        <v>0</v>
      </c>
      <c r="L212" s="44">
        <v>0</v>
      </c>
      <c r="M212" s="44">
        <v>0</v>
      </c>
      <c r="N212" s="97"/>
      <c r="O212" s="87"/>
      <c r="P212" s="88"/>
      <c r="Q212" s="88"/>
    </row>
    <row r="213" spans="1:17" s="47" customFormat="1" hidden="1">
      <c r="A213" s="30">
        <f t="shared" si="9"/>
        <v>200</v>
      </c>
      <c r="B213" s="42"/>
      <c r="C213" s="42"/>
      <c r="D213" s="42"/>
      <c r="E213" s="42"/>
      <c r="F213" s="42"/>
      <c r="G213" s="42"/>
      <c r="H213" s="42"/>
      <c r="I213" s="42"/>
      <c r="J213" s="48"/>
      <c r="K213" s="44"/>
      <c r="L213" s="44"/>
      <c r="M213" s="44"/>
      <c r="N213" s="97"/>
      <c r="O213" s="87"/>
      <c r="P213" s="88"/>
      <c r="Q213" s="88"/>
    </row>
    <row r="214" spans="1:17" s="47" customFormat="1" ht="115.5" hidden="1">
      <c r="A214" s="30">
        <f t="shared" si="9"/>
        <v>201</v>
      </c>
      <c r="B214" s="42" t="s">
        <v>62</v>
      </c>
      <c r="C214" s="98" t="s">
        <v>55</v>
      </c>
      <c r="D214" s="98" t="s">
        <v>385</v>
      </c>
      <c r="E214" s="98" t="s">
        <v>63</v>
      </c>
      <c r="F214" s="98" t="s">
        <v>62</v>
      </c>
      <c r="G214" s="98" t="s">
        <v>63</v>
      </c>
      <c r="H214" s="98" t="s">
        <v>64</v>
      </c>
      <c r="I214" s="98" t="s">
        <v>62</v>
      </c>
      <c r="J214" s="99" t="s">
        <v>9</v>
      </c>
      <c r="K214" s="100">
        <f>K215+K218</f>
        <v>0</v>
      </c>
      <c r="L214" s="100">
        <f>L215+L218</f>
        <v>0</v>
      </c>
      <c r="M214" s="100">
        <f>M215+M218</f>
        <v>0</v>
      </c>
      <c r="N214" s="97"/>
      <c r="O214" s="87"/>
      <c r="P214" s="88"/>
      <c r="Q214" s="88"/>
    </row>
    <row r="215" spans="1:17" s="47" customFormat="1" ht="49.5" hidden="1">
      <c r="A215" s="30">
        <f t="shared" si="9"/>
        <v>202</v>
      </c>
      <c r="B215" s="42" t="s">
        <v>62</v>
      </c>
      <c r="C215" s="42" t="s">
        <v>55</v>
      </c>
      <c r="D215" s="42" t="s">
        <v>385</v>
      </c>
      <c r="E215" s="42" t="s">
        <v>63</v>
      </c>
      <c r="F215" s="42" t="s">
        <v>62</v>
      </c>
      <c r="G215" s="42" t="s">
        <v>63</v>
      </c>
      <c r="H215" s="42" t="s">
        <v>64</v>
      </c>
      <c r="I215" s="42" t="s">
        <v>188</v>
      </c>
      <c r="J215" s="48" t="s">
        <v>10</v>
      </c>
      <c r="K215" s="44">
        <f t="shared" ref="K215:M216" si="10">K216</f>
        <v>0</v>
      </c>
      <c r="L215" s="44">
        <f t="shared" si="10"/>
        <v>0</v>
      </c>
      <c r="M215" s="44">
        <f t="shared" si="10"/>
        <v>0</v>
      </c>
      <c r="N215" s="97"/>
      <c r="O215" s="87"/>
      <c r="P215" s="88"/>
      <c r="Q215" s="88"/>
    </row>
    <row r="216" spans="1:17" s="47" customFormat="1" ht="66" hidden="1">
      <c r="A216" s="30">
        <f t="shared" si="9"/>
        <v>203</v>
      </c>
      <c r="B216" s="42" t="s">
        <v>62</v>
      </c>
      <c r="C216" s="42" t="s">
        <v>55</v>
      </c>
      <c r="D216" s="42" t="s">
        <v>385</v>
      </c>
      <c r="E216" s="42" t="s">
        <v>94</v>
      </c>
      <c r="F216" s="42" t="s">
        <v>62</v>
      </c>
      <c r="G216" s="42" t="s">
        <v>94</v>
      </c>
      <c r="H216" s="42" t="s">
        <v>62</v>
      </c>
      <c r="I216" s="42" t="s">
        <v>188</v>
      </c>
      <c r="J216" s="48" t="s">
        <v>11</v>
      </c>
      <c r="K216" s="44">
        <f t="shared" si="10"/>
        <v>0</v>
      </c>
      <c r="L216" s="44">
        <f t="shared" si="10"/>
        <v>0</v>
      </c>
      <c r="M216" s="44">
        <f t="shared" si="10"/>
        <v>0</v>
      </c>
      <c r="N216" s="97"/>
      <c r="O216" s="87"/>
      <c r="P216" s="88"/>
      <c r="Q216" s="88"/>
    </row>
    <row r="217" spans="1:17" s="47" customFormat="1" ht="66" hidden="1">
      <c r="A217" s="30">
        <f t="shared" si="9"/>
        <v>204</v>
      </c>
      <c r="B217" s="42" t="s">
        <v>185</v>
      </c>
      <c r="C217" s="42" t="s">
        <v>55</v>
      </c>
      <c r="D217" s="42" t="s">
        <v>385</v>
      </c>
      <c r="E217" s="42" t="s">
        <v>94</v>
      </c>
      <c r="F217" s="42" t="s">
        <v>71</v>
      </c>
      <c r="G217" s="42" t="s">
        <v>94</v>
      </c>
      <c r="H217" s="42" t="s">
        <v>64</v>
      </c>
      <c r="I217" s="42" t="s">
        <v>188</v>
      </c>
      <c r="J217" s="53" t="s">
        <v>2</v>
      </c>
      <c r="K217" s="44"/>
      <c r="L217" s="44"/>
      <c r="M217" s="44"/>
      <c r="N217" s="97"/>
      <c r="O217" s="87"/>
      <c r="P217" s="88"/>
      <c r="Q217" s="88"/>
    </row>
    <row r="218" spans="1:17" s="47" customFormat="1" ht="66" hidden="1">
      <c r="A218" s="30">
        <f t="shared" si="9"/>
        <v>205</v>
      </c>
      <c r="B218" s="42" t="s">
        <v>62</v>
      </c>
      <c r="C218" s="42" t="s">
        <v>12</v>
      </c>
      <c r="D218" s="42" t="s">
        <v>385</v>
      </c>
      <c r="E218" s="42" t="s">
        <v>63</v>
      </c>
      <c r="F218" s="42" t="s">
        <v>62</v>
      </c>
      <c r="G218" s="42" t="s">
        <v>63</v>
      </c>
      <c r="H218" s="42" t="s">
        <v>64</v>
      </c>
      <c r="I218" s="42" t="s">
        <v>182</v>
      </c>
      <c r="J218" s="48" t="s">
        <v>13</v>
      </c>
      <c r="K218" s="44">
        <f t="shared" ref="K218:M219" si="11">K219</f>
        <v>0</v>
      </c>
      <c r="L218" s="44">
        <f t="shared" si="11"/>
        <v>0</v>
      </c>
      <c r="M218" s="44">
        <f t="shared" si="11"/>
        <v>0</v>
      </c>
      <c r="N218" s="97"/>
      <c r="O218" s="87"/>
      <c r="P218" s="88"/>
      <c r="Q218" s="88"/>
    </row>
    <row r="219" spans="1:17" s="47" customFormat="1" ht="33" hidden="1">
      <c r="A219" s="30">
        <f t="shared" si="9"/>
        <v>206</v>
      </c>
      <c r="B219" s="42" t="s">
        <v>62</v>
      </c>
      <c r="C219" s="42" t="s">
        <v>55</v>
      </c>
      <c r="D219" s="42" t="s">
        <v>385</v>
      </c>
      <c r="E219" s="42" t="s">
        <v>94</v>
      </c>
      <c r="F219" s="42" t="s">
        <v>62</v>
      </c>
      <c r="G219" s="42" t="s">
        <v>94</v>
      </c>
      <c r="H219" s="42" t="s">
        <v>64</v>
      </c>
      <c r="I219" s="42" t="s">
        <v>182</v>
      </c>
      <c r="J219" s="48" t="s">
        <v>14</v>
      </c>
      <c r="K219" s="44">
        <f t="shared" si="11"/>
        <v>0</v>
      </c>
      <c r="L219" s="44">
        <f t="shared" si="11"/>
        <v>0</v>
      </c>
      <c r="M219" s="44">
        <f t="shared" si="11"/>
        <v>0</v>
      </c>
      <c r="N219" s="97"/>
      <c r="O219" s="87"/>
      <c r="P219" s="88"/>
      <c r="Q219" s="88"/>
    </row>
    <row r="220" spans="1:17" s="47" customFormat="1" ht="33" hidden="1">
      <c r="A220" s="30">
        <f t="shared" si="9"/>
        <v>207</v>
      </c>
      <c r="B220" s="42" t="s">
        <v>106</v>
      </c>
      <c r="C220" s="42" t="s">
        <v>55</v>
      </c>
      <c r="D220" s="42" t="s">
        <v>385</v>
      </c>
      <c r="E220" s="42" t="s">
        <v>94</v>
      </c>
      <c r="F220" s="42" t="s">
        <v>71</v>
      </c>
      <c r="G220" s="42" t="s">
        <v>94</v>
      </c>
      <c r="H220" s="42" t="s">
        <v>64</v>
      </c>
      <c r="I220" s="42" t="s">
        <v>182</v>
      </c>
      <c r="J220" s="48" t="s">
        <v>15</v>
      </c>
      <c r="K220" s="44"/>
      <c r="L220" s="44"/>
      <c r="M220" s="44"/>
      <c r="N220" s="97"/>
      <c r="O220" s="87"/>
      <c r="P220" s="88"/>
      <c r="Q220" s="88"/>
    </row>
    <row r="221" spans="1:17" s="47" customFormat="1" ht="49.5" hidden="1">
      <c r="A221" s="30">
        <f t="shared" si="9"/>
        <v>208</v>
      </c>
      <c r="B221" s="101" t="s">
        <v>185</v>
      </c>
      <c r="C221" s="101" t="s">
        <v>55</v>
      </c>
      <c r="D221" s="101" t="s">
        <v>3</v>
      </c>
      <c r="E221" s="101" t="s">
        <v>94</v>
      </c>
      <c r="F221" s="101" t="s">
        <v>62</v>
      </c>
      <c r="G221" s="101" t="s">
        <v>63</v>
      </c>
      <c r="H221" s="101" t="s">
        <v>64</v>
      </c>
      <c r="I221" s="101" t="s">
        <v>188</v>
      </c>
      <c r="J221" s="102" t="s">
        <v>16</v>
      </c>
      <c r="K221" s="103">
        <f>K222</f>
        <v>0</v>
      </c>
      <c r="L221" s="103">
        <f>L222</f>
        <v>0</v>
      </c>
      <c r="M221" s="103">
        <f>M222</f>
        <v>0</v>
      </c>
      <c r="N221" s="97"/>
      <c r="O221" s="87"/>
      <c r="P221" s="88"/>
      <c r="Q221" s="88"/>
    </row>
    <row r="222" spans="1:17" s="47" customFormat="1" ht="66" hidden="1">
      <c r="A222" s="30">
        <f t="shared" si="9"/>
        <v>209</v>
      </c>
      <c r="B222" s="101" t="s">
        <v>185</v>
      </c>
      <c r="C222" s="101" t="s">
        <v>55</v>
      </c>
      <c r="D222" s="101" t="s">
        <v>3</v>
      </c>
      <c r="E222" s="101" t="s">
        <v>94</v>
      </c>
      <c r="F222" s="101" t="s">
        <v>62</v>
      </c>
      <c r="G222" s="101" t="s">
        <v>94</v>
      </c>
      <c r="H222" s="101" t="s">
        <v>64</v>
      </c>
      <c r="I222" s="101" t="s">
        <v>188</v>
      </c>
      <c r="J222" s="102" t="s">
        <v>17</v>
      </c>
      <c r="K222" s="103">
        <f>K223</f>
        <v>0</v>
      </c>
      <c r="L222" s="103">
        <v>0</v>
      </c>
      <c r="M222" s="103">
        <v>0</v>
      </c>
      <c r="N222" s="97"/>
      <c r="O222" s="87"/>
      <c r="P222" s="88"/>
      <c r="Q222" s="88"/>
    </row>
    <row r="223" spans="1:17" s="47" customFormat="1" ht="49.5" hidden="1">
      <c r="A223" s="30">
        <f t="shared" si="9"/>
        <v>210</v>
      </c>
      <c r="B223" s="42" t="s">
        <v>185</v>
      </c>
      <c r="C223" s="42" t="s">
        <v>55</v>
      </c>
      <c r="D223" s="42" t="s">
        <v>3</v>
      </c>
      <c r="E223" s="42" t="s">
        <v>94</v>
      </c>
      <c r="F223" s="42" t="s">
        <v>62</v>
      </c>
      <c r="G223" s="42" t="s">
        <v>94</v>
      </c>
      <c r="H223" s="42" t="s">
        <v>64</v>
      </c>
      <c r="I223" s="42" t="s">
        <v>188</v>
      </c>
      <c r="J223" s="48" t="s">
        <v>18</v>
      </c>
      <c r="K223" s="44"/>
      <c r="L223" s="44"/>
      <c r="M223" s="44"/>
      <c r="N223" s="97"/>
      <c r="O223" s="87"/>
      <c r="P223" s="88"/>
      <c r="Q223" s="88"/>
    </row>
    <row r="224" spans="1:17" s="47" customFormat="1" ht="43.5" customHeight="1">
      <c r="A224" s="30">
        <f t="shared" si="9"/>
        <v>211</v>
      </c>
      <c r="B224" s="37" t="s">
        <v>185</v>
      </c>
      <c r="C224" s="37" t="s">
        <v>55</v>
      </c>
      <c r="D224" s="37" t="s">
        <v>74</v>
      </c>
      <c r="E224" s="37" t="s">
        <v>98</v>
      </c>
      <c r="F224" s="37" t="s">
        <v>196</v>
      </c>
      <c r="G224" s="37" t="s">
        <v>63</v>
      </c>
      <c r="H224" s="37" t="s">
        <v>64</v>
      </c>
      <c r="I224" s="37" t="s">
        <v>188</v>
      </c>
      <c r="J224" s="81" t="s">
        <v>19</v>
      </c>
      <c r="K224" s="39">
        <f>K225</f>
        <v>2394.5</v>
      </c>
      <c r="L224" s="39">
        <f>L225</f>
        <v>0</v>
      </c>
      <c r="M224" s="39">
        <f>M225</f>
        <v>0</v>
      </c>
      <c r="N224" s="97"/>
      <c r="O224" s="87"/>
      <c r="P224" s="88"/>
      <c r="Q224" s="88"/>
    </row>
    <row r="225" spans="1:19" s="47" customFormat="1" ht="38.25" customHeight="1">
      <c r="A225" s="30">
        <f t="shared" si="9"/>
        <v>212</v>
      </c>
      <c r="B225" s="42" t="s">
        <v>185</v>
      </c>
      <c r="C225" s="42" t="s">
        <v>55</v>
      </c>
      <c r="D225" s="42" t="s">
        <v>74</v>
      </c>
      <c r="E225" s="42" t="s">
        <v>98</v>
      </c>
      <c r="F225" s="42" t="s">
        <v>196</v>
      </c>
      <c r="G225" s="42" t="s">
        <v>94</v>
      </c>
      <c r="H225" s="42" t="s">
        <v>20</v>
      </c>
      <c r="I225" s="42" t="s">
        <v>188</v>
      </c>
      <c r="J225" s="52" t="s">
        <v>21</v>
      </c>
      <c r="K225" s="44">
        <v>2394.5</v>
      </c>
      <c r="L225" s="44">
        <v>0</v>
      </c>
      <c r="M225" s="44">
        <v>0</v>
      </c>
      <c r="N225" s="97"/>
      <c r="O225" s="87"/>
      <c r="P225" s="88"/>
      <c r="Q225" s="88"/>
    </row>
    <row r="226" spans="1:19" s="47" customFormat="1" ht="139.5" customHeight="1">
      <c r="A226" s="30">
        <f t="shared" si="9"/>
        <v>213</v>
      </c>
      <c r="B226" s="65" t="s">
        <v>62</v>
      </c>
      <c r="C226" s="65" t="s">
        <v>55</v>
      </c>
      <c r="D226" s="65" t="s">
        <v>385</v>
      </c>
      <c r="E226" s="65" t="s">
        <v>63</v>
      </c>
      <c r="F226" s="65" t="s">
        <v>62</v>
      </c>
      <c r="G226" s="65" t="s">
        <v>63</v>
      </c>
      <c r="H226" s="65" t="s">
        <v>64</v>
      </c>
      <c r="I226" s="65" t="s">
        <v>62</v>
      </c>
      <c r="J226" s="104" t="s">
        <v>22</v>
      </c>
      <c r="K226" s="67">
        <f>K227+K230</f>
        <v>2426.2999999999997</v>
      </c>
      <c r="L226" s="67">
        <f>L227+L230</f>
        <v>0</v>
      </c>
      <c r="M226" s="67">
        <f>M227+M230</f>
        <v>0</v>
      </c>
      <c r="N226" s="97"/>
      <c r="O226" s="87"/>
      <c r="P226" s="88"/>
      <c r="Q226" s="88"/>
    </row>
    <row r="227" spans="1:19" s="47" customFormat="1" ht="88.5" customHeight="1">
      <c r="A227" s="30">
        <f t="shared" si="9"/>
        <v>214</v>
      </c>
      <c r="B227" s="37" t="s">
        <v>62</v>
      </c>
      <c r="C227" s="37" t="s">
        <v>55</v>
      </c>
      <c r="D227" s="37" t="s">
        <v>385</v>
      </c>
      <c r="E227" s="37" t="s">
        <v>63</v>
      </c>
      <c r="F227" s="37" t="s">
        <v>62</v>
      </c>
      <c r="G227" s="37" t="s">
        <v>63</v>
      </c>
      <c r="H227" s="37" t="s">
        <v>64</v>
      </c>
      <c r="I227" s="37" t="s">
        <v>188</v>
      </c>
      <c r="J227" s="81" t="s">
        <v>23</v>
      </c>
      <c r="K227" s="39">
        <f t="shared" ref="K227:M228" si="12">K228</f>
        <v>236.6</v>
      </c>
      <c r="L227" s="39">
        <f t="shared" si="12"/>
        <v>0</v>
      </c>
      <c r="M227" s="39">
        <f t="shared" si="12"/>
        <v>0</v>
      </c>
      <c r="N227" s="97"/>
      <c r="O227" s="87"/>
      <c r="P227" s="88"/>
      <c r="Q227" s="88"/>
    </row>
    <row r="228" spans="1:19" s="47" customFormat="1" ht="71.25" customHeight="1">
      <c r="A228" s="30">
        <f t="shared" si="9"/>
        <v>215</v>
      </c>
      <c r="B228" s="42" t="s">
        <v>62</v>
      </c>
      <c r="C228" s="42" t="s">
        <v>55</v>
      </c>
      <c r="D228" s="42" t="s">
        <v>385</v>
      </c>
      <c r="E228" s="42" t="s">
        <v>94</v>
      </c>
      <c r="F228" s="42" t="s">
        <v>62</v>
      </c>
      <c r="G228" s="42" t="s">
        <v>94</v>
      </c>
      <c r="H228" s="42" t="s">
        <v>64</v>
      </c>
      <c r="I228" s="42" t="s">
        <v>188</v>
      </c>
      <c r="J228" s="52" t="s">
        <v>24</v>
      </c>
      <c r="K228" s="44">
        <f t="shared" si="12"/>
        <v>236.6</v>
      </c>
      <c r="L228" s="44">
        <f t="shared" si="12"/>
        <v>0</v>
      </c>
      <c r="M228" s="44">
        <f t="shared" si="12"/>
        <v>0</v>
      </c>
      <c r="N228" s="97"/>
      <c r="O228" s="87"/>
      <c r="P228" s="88"/>
      <c r="Q228" s="88"/>
    </row>
    <row r="229" spans="1:19" s="47" customFormat="1" ht="66" customHeight="1">
      <c r="A229" s="30">
        <f t="shared" si="9"/>
        <v>216</v>
      </c>
      <c r="B229" s="42" t="s">
        <v>185</v>
      </c>
      <c r="C229" s="42" t="s">
        <v>55</v>
      </c>
      <c r="D229" s="42" t="s">
        <v>385</v>
      </c>
      <c r="E229" s="42" t="s">
        <v>94</v>
      </c>
      <c r="F229" s="42" t="s">
        <v>71</v>
      </c>
      <c r="G229" s="42" t="s">
        <v>94</v>
      </c>
      <c r="H229" s="42" t="s">
        <v>64</v>
      </c>
      <c r="I229" s="42" t="s">
        <v>188</v>
      </c>
      <c r="J229" s="52" t="s">
        <v>25</v>
      </c>
      <c r="K229" s="44">
        <v>236.6</v>
      </c>
      <c r="L229" s="44">
        <v>0</v>
      </c>
      <c r="M229" s="44">
        <v>0</v>
      </c>
      <c r="N229" s="97"/>
      <c r="O229" s="87"/>
      <c r="P229" s="88"/>
      <c r="Q229" s="88"/>
    </row>
    <row r="230" spans="1:19" s="47" customFormat="1" ht="57" customHeight="1">
      <c r="A230" s="30">
        <f t="shared" si="9"/>
        <v>217</v>
      </c>
      <c r="B230" s="37" t="s">
        <v>62</v>
      </c>
      <c r="C230" s="37" t="s">
        <v>55</v>
      </c>
      <c r="D230" s="37" t="s">
        <v>385</v>
      </c>
      <c r="E230" s="37" t="s">
        <v>63</v>
      </c>
      <c r="F230" s="37" t="s">
        <v>62</v>
      </c>
      <c r="G230" s="37" t="s">
        <v>63</v>
      </c>
      <c r="H230" s="37" t="s">
        <v>64</v>
      </c>
      <c r="I230" s="37" t="s">
        <v>182</v>
      </c>
      <c r="J230" s="81" t="s">
        <v>26</v>
      </c>
      <c r="K230" s="39">
        <f>K231+K234</f>
        <v>2189.6999999999998</v>
      </c>
      <c r="L230" s="39">
        <f>L231+L234</f>
        <v>0</v>
      </c>
      <c r="M230" s="39">
        <f>M231+M234</f>
        <v>0</v>
      </c>
      <c r="N230" s="97"/>
      <c r="O230" s="87"/>
      <c r="P230" s="88"/>
      <c r="Q230" s="88"/>
    </row>
    <row r="231" spans="1:19" s="47" customFormat="1" ht="36.75" customHeight="1">
      <c r="A231" s="30">
        <f t="shared" si="9"/>
        <v>218</v>
      </c>
      <c r="B231" s="42" t="s">
        <v>62</v>
      </c>
      <c r="C231" s="42" t="s">
        <v>55</v>
      </c>
      <c r="D231" s="42" t="s">
        <v>385</v>
      </c>
      <c r="E231" s="42" t="s">
        <v>94</v>
      </c>
      <c r="F231" s="42" t="s">
        <v>62</v>
      </c>
      <c r="G231" s="42" t="s">
        <v>94</v>
      </c>
      <c r="H231" s="42" t="s">
        <v>64</v>
      </c>
      <c r="I231" s="42" t="s">
        <v>182</v>
      </c>
      <c r="J231" s="52" t="s">
        <v>27</v>
      </c>
      <c r="K231" s="44">
        <f>K232+K233</f>
        <v>1986.1</v>
      </c>
      <c r="L231" s="44">
        <f>L232+L233</f>
        <v>0</v>
      </c>
      <c r="M231" s="44">
        <f>M232+M233</f>
        <v>0</v>
      </c>
      <c r="N231" s="97"/>
      <c r="O231" s="87"/>
      <c r="P231" s="88"/>
      <c r="Q231" s="88"/>
    </row>
    <row r="232" spans="1:19" s="47" customFormat="1" ht="37.5" customHeight="1">
      <c r="A232" s="30">
        <f t="shared" si="9"/>
        <v>219</v>
      </c>
      <c r="B232" s="42" t="s">
        <v>28</v>
      </c>
      <c r="C232" s="42" t="s">
        <v>55</v>
      </c>
      <c r="D232" s="42" t="s">
        <v>385</v>
      </c>
      <c r="E232" s="42" t="s">
        <v>94</v>
      </c>
      <c r="F232" s="42" t="s">
        <v>71</v>
      </c>
      <c r="G232" s="42" t="s">
        <v>94</v>
      </c>
      <c r="H232" s="42" t="s">
        <v>64</v>
      </c>
      <c r="I232" s="42" t="s">
        <v>182</v>
      </c>
      <c r="J232" s="52" t="s">
        <v>29</v>
      </c>
      <c r="K232" s="44">
        <v>1098.0999999999999</v>
      </c>
      <c r="L232" s="44">
        <v>0</v>
      </c>
      <c r="M232" s="44">
        <v>0</v>
      </c>
      <c r="N232" s="97"/>
      <c r="O232" s="87"/>
      <c r="P232" s="88"/>
      <c r="Q232" s="88"/>
    </row>
    <row r="233" spans="1:19" s="47" customFormat="1" ht="37.5" customHeight="1">
      <c r="A233" s="30">
        <f t="shared" si="9"/>
        <v>220</v>
      </c>
      <c r="B233" s="42" t="s">
        <v>125</v>
      </c>
      <c r="C233" s="42" t="s">
        <v>55</v>
      </c>
      <c r="D233" s="42" t="s">
        <v>385</v>
      </c>
      <c r="E233" s="42" t="s">
        <v>94</v>
      </c>
      <c r="F233" s="42" t="s">
        <v>71</v>
      </c>
      <c r="G233" s="42" t="s">
        <v>94</v>
      </c>
      <c r="H233" s="42" t="s">
        <v>64</v>
      </c>
      <c r="I233" s="42" t="s">
        <v>182</v>
      </c>
      <c r="J233" s="52" t="s">
        <v>29</v>
      </c>
      <c r="K233" s="44">
        <v>888</v>
      </c>
      <c r="L233" s="44">
        <v>0</v>
      </c>
      <c r="M233" s="44">
        <v>0</v>
      </c>
      <c r="N233" s="97"/>
      <c r="O233" s="87"/>
      <c r="P233" s="88"/>
      <c r="Q233" s="88"/>
    </row>
    <row r="234" spans="1:19" s="47" customFormat="1" ht="36" customHeight="1">
      <c r="A234" s="30">
        <f t="shared" si="9"/>
        <v>221</v>
      </c>
      <c r="B234" s="42" t="s">
        <v>62</v>
      </c>
      <c r="C234" s="42" t="s">
        <v>55</v>
      </c>
      <c r="D234" s="42" t="s">
        <v>385</v>
      </c>
      <c r="E234" s="42" t="s">
        <v>94</v>
      </c>
      <c r="F234" s="42" t="s">
        <v>78</v>
      </c>
      <c r="G234" s="42" t="s">
        <v>94</v>
      </c>
      <c r="H234" s="42" t="s">
        <v>64</v>
      </c>
      <c r="I234" s="42" t="s">
        <v>182</v>
      </c>
      <c r="J234" s="52" t="s">
        <v>30</v>
      </c>
      <c r="K234" s="44">
        <f>K235</f>
        <v>203.6</v>
      </c>
      <c r="L234" s="44">
        <f>L235</f>
        <v>0</v>
      </c>
      <c r="M234" s="44">
        <f>M235</f>
        <v>0</v>
      </c>
      <c r="N234" s="97"/>
      <c r="O234" s="87"/>
      <c r="P234" s="88"/>
      <c r="Q234" s="88"/>
    </row>
    <row r="235" spans="1:19" s="47" customFormat="1" ht="38.25" customHeight="1">
      <c r="A235" s="30">
        <f t="shared" si="9"/>
        <v>222</v>
      </c>
      <c r="B235" s="42" t="s">
        <v>125</v>
      </c>
      <c r="C235" s="42" t="s">
        <v>55</v>
      </c>
      <c r="D235" s="42" t="s">
        <v>385</v>
      </c>
      <c r="E235" s="42" t="s">
        <v>94</v>
      </c>
      <c r="F235" s="42" t="s">
        <v>78</v>
      </c>
      <c r="G235" s="42" t="s">
        <v>94</v>
      </c>
      <c r="H235" s="42" t="s">
        <v>64</v>
      </c>
      <c r="I235" s="42" t="s">
        <v>182</v>
      </c>
      <c r="J235" s="52" t="s">
        <v>30</v>
      </c>
      <c r="K235" s="44">
        <v>203.6</v>
      </c>
      <c r="L235" s="44">
        <v>0</v>
      </c>
      <c r="M235" s="44">
        <v>0</v>
      </c>
      <c r="N235" s="97"/>
      <c r="O235" s="87"/>
      <c r="P235" s="88"/>
      <c r="Q235" s="88"/>
    </row>
    <row r="236" spans="1:19" s="47" customFormat="1" ht="62.25" customHeight="1">
      <c r="A236" s="30">
        <f t="shared" si="9"/>
        <v>223</v>
      </c>
      <c r="B236" s="65" t="s">
        <v>62</v>
      </c>
      <c r="C236" s="65" t="s">
        <v>55</v>
      </c>
      <c r="D236" s="65" t="s">
        <v>3</v>
      </c>
      <c r="E236" s="65" t="s">
        <v>63</v>
      </c>
      <c r="F236" s="65" t="s">
        <v>62</v>
      </c>
      <c r="G236" s="65" t="s">
        <v>63</v>
      </c>
      <c r="H236" s="65" t="s">
        <v>64</v>
      </c>
      <c r="I236" s="65" t="s">
        <v>62</v>
      </c>
      <c r="J236" s="104" t="s">
        <v>31</v>
      </c>
      <c r="K236" s="67">
        <f>K237</f>
        <v>-19574.5</v>
      </c>
      <c r="L236" s="67">
        <f>L237</f>
        <v>0</v>
      </c>
      <c r="M236" s="67">
        <f>M237</f>
        <v>0</v>
      </c>
      <c r="N236" s="97"/>
      <c r="O236" s="87"/>
      <c r="P236" s="88"/>
      <c r="Q236" s="88"/>
    </row>
    <row r="237" spans="1:19" s="47" customFormat="1" ht="54.75" customHeight="1">
      <c r="A237" s="30">
        <f t="shared" si="9"/>
        <v>224</v>
      </c>
      <c r="B237" s="37" t="s">
        <v>185</v>
      </c>
      <c r="C237" s="37" t="s">
        <v>55</v>
      </c>
      <c r="D237" s="37" t="s">
        <v>3</v>
      </c>
      <c r="E237" s="37" t="s">
        <v>94</v>
      </c>
      <c r="F237" s="37" t="s">
        <v>62</v>
      </c>
      <c r="G237" s="37" t="s">
        <v>94</v>
      </c>
      <c r="H237" s="37" t="s">
        <v>64</v>
      </c>
      <c r="I237" s="37" t="s">
        <v>188</v>
      </c>
      <c r="J237" s="81" t="s">
        <v>32</v>
      </c>
      <c r="K237" s="39">
        <v>-19574.5</v>
      </c>
      <c r="L237" s="39">
        <v>0</v>
      </c>
      <c r="M237" s="39">
        <v>0</v>
      </c>
      <c r="N237" s="97"/>
      <c r="O237" s="87"/>
      <c r="P237" s="88"/>
      <c r="Q237" s="88"/>
    </row>
    <row r="238" spans="1:19" s="36" customFormat="1">
      <c r="A238" s="110" t="s">
        <v>33</v>
      </c>
      <c r="B238" s="111"/>
      <c r="C238" s="111"/>
      <c r="D238" s="111"/>
      <c r="E238" s="111"/>
      <c r="F238" s="111"/>
      <c r="G238" s="111"/>
      <c r="H238" s="111"/>
      <c r="I238" s="111"/>
      <c r="J238" s="111"/>
      <c r="K238" s="33">
        <f>K14+K89</f>
        <v>784656.5</v>
      </c>
      <c r="L238" s="33">
        <f>L14+L89</f>
        <v>745090.59999999986</v>
      </c>
      <c r="M238" s="33">
        <f>M14+M89</f>
        <v>742699.2</v>
      </c>
      <c r="N238" s="105"/>
      <c r="O238" s="106"/>
      <c r="P238" s="107"/>
      <c r="Q238" s="107"/>
    </row>
    <row r="239" spans="1:19">
      <c r="A239" s="9"/>
      <c r="J239" s="10"/>
      <c r="K239" s="12"/>
      <c r="L239" s="12"/>
      <c r="M239" s="12"/>
      <c r="P239" s="2"/>
      <c r="Q239" s="2"/>
      <c r="R239" s="108"/>
      <c r="S239" s="108"/>
    </row>
    <row r="240" spans="1:19">
      <c r="K240" s="12"/>
      <c r="L240" s="12"/>
      <c r="M240" s="12"/>
    </row>
    <row r="241" spans="11:13">
      <c r="K241" s="12"/>
      <c r="L241" s="12"/>
      <c r="M241" s="12"/>
    </row>
    <row r="242" spans="11:13">
      <c r="K242" s="12"/>
      <c r="L242" s="12"/>
      <c r="M242" s="12"/>
    </row>
    <row r="243" spans="11:13">
      <c r="K243" s="12"/>
      <c r="L243" s="12"/>
      <c r="M243" s="12"/>
    </row>
    <row r="244" spans="11:13">
      <c r="K244" s="12"/>
      <c r="L244" s="12"/>
      <c r="M244" s="12"/>
    </row>
    <row r="245" spans="11:13">
      <c r="K245" s="12"/>
      <c r="L245" s="12"/>
      <c r="M245" s="12"/>
    </row>
    <row r="246" spans="11:13">
      <c r="K246" s="12"/>
      <c r="L246" s="12"/>
      <c r="M246" s="12"/>
    </row>
    <row r="247" spans="11:13">
      <c r="K247" s="12"/>
      <c r="L247" s="12"/>
      <c r="M247" s="12"/>
    </row>
    <row r="248" spans="11:13">
      <c r="K248" s="12"/>
      <c r="L248" s="12"/>
      <c r="M248" s="12"/>
    </row>
    <row r="249" spans="11:13">
      <c r="K249" s="12"/>
      <c r="L249" s="12"/>
      <c r="M249" s="12"/>
    </row>
    <row r="250" spans="11:13">
      <c r="K250" s="12"/>
      <c r="L250" s="12"/>
      <c r="M250" s="12"/>
    </row>
    <row r="251" spans="11:13">
      <c r="K251" s="12"/>
      <c r="L251" s="12"/>
      <c r="M251" s="12"/>
    </row>
    <row r="252" spans="11:13">
      <c r="K252" s="12"/>
      <c r="L252" s="12"/>
      <c r="M252" s="12"/>
    </row>
    <row r="253" spans="11:13">
      <c r="K253" s="12"/>
      <c r="L253" s="12"/>
      <c r="M253" s="12"/>
    </row>
    <row r="254" spans="11:13">
      <c r="K254" s="12"/>
      <c r="L254" s="12"/>
      <c r="M254" s="12"/>
    </row>
    <row r="255" spans="11:13">
      <c r="K255" s="12"/>
      <c r="L255" s="12"/>
      <c r="M255" s="12"/>
    </row>
    <row r="256" spans="11:13">
      <c r="K256" s="12"/>
      <c r="L256" s="12"/>
      <c r="M256" s="12"/>
    </row>
    <row r="257" spans="10:13">
      <c r="K257" s="12"/>
      <c r="L257" s="12"/>
      <c r="M257" s="12"/>
    </row>
    <row r="258" spans="10:13">
      <c r="K258" s="12"/>
      <c r="L258" s="12"/>
      <c r="M258" s="12"/>
    </row>
    <row r="259" spans="10:13">
      <c r="K259" s="12"/>
      <c r="L259" s="12"/>
      <c r="M259" s="12"/>
    </row>
    <row r="260" spans="10:13">
      <c r="K260" s="12"/>
      <c r="L260" s="12"/>
      <c r="M260" s="12"/>
    </row>
    <row r="261" spans="10:13">
      <c r="K261" s="12"/>
      <c r="L261" s="12"/>
      <c r="M261" s="12"/>
    </row>
    <row r="262" spans="10:13">
      <c r="K262" s="12"/>
      <c r="L262" s="12"/>
      <c r="M262" s="12"/>
    </row>
    <row r="263" spans="10:13">
      <c r="K263" s="12"/>
      <c r="L263" s="12"/>
      <c r="M263" s="12"/>
    </row>
    <row r="264" spans="10:13">
      <c r="J264" s="10"/>
      <c r="K264" s="12"/>
      <c r="L264" s="12"/>
      <c r="M264" s="12"/>
    </row>
    <row r="265" spans="10:13">
      <c r="J265" s="10"/>
      <c r="K265" s="12"/>
      <c r="L265" s="12"/>
      <c r="M265" s="12"/>
    </row>
    <row r="266" spans="10:13">
      <c r="J266" s="10"/>
      <c r="K266" s="12"/>
      <c r="L266" s="12"/>
      <c r="M266" s="12"/>
    </row>
    <row r="267" spans="10:13">
      <c r="J267" s="10"/>
      <c r="K267" s="12"/>
      <c r="L267" s="12"/>
      <c r="M267" s="12"/>
    </row>
    <row r="268" spans="10:13">
      <c r="J268" s="10"/>
      <c r="K268" s="12"/>
      <c r="L268" s="12"/>
      <c r="M268" s="12"/>
    </row>
    <row r="269" spans="10:13">
      <c r="J269" s="10"/>
      <c r="K269" s="12"/>
      <c r="L269" s="12"/>
      <c r="M269" s="12"/>
    </row>
    <row r="270" spans="10:13">
      <c r="J270" s="10"/>
      <c r="K270" s="12"/>
      <c r="L270" s="12"/>
      <c r="M270" s="12"/>
    </row>
    <row r="271" spans="10:13">
      <c r="J271" s="10"/>
      <c r="K271" s="12"/>
      <c r="L271" s="12"/>
      <c r="M271" s="12"/>
    </row>
    <row r="272" spans="10:13">
      <c r="J272" s="10"/>
      <c r="K272" s="12"/>
      <c r="L272" s="12"/>
      <c r="M272" s="12"/>
    </row>
    <row r="273" spans="10:13">
      <c r="J273" s="10"/>
      <c r="K273" s="12"/>
      <c r="L273" s="12"/>
      <c r="M273" s="12"/>
    </row>
    <row r="274" spans="10:13">
      <c r="J274" s="10"/>
      <c r="K274" s="12"/>
      <c r="L274" s="12"/>
      <c r="M274" s="12"/>
    </row>
    <row r="275" spans="10:13">
      <c r="J275" s="10"/>
      <c r="K275" s="12"/>
      <c r="L275" s="12"/>
      <c r="M275" s="12"/>
    </row>
    <row r="276" spans="10:13">
      <c r="J276" s="10"/>
      <c r="K276" s="12"/>
      <c r="L276" s="12"/>
      <c r="M276" s="12"/>
    </row>
    <row r="277" spans="10:13">
      <c r="J277" s="10"/>
      <c r="K277" s="12"/>
      <c r="L277" s="12"/>
      <c r="M277" s="12"/>
    </row>
    <row r="278" spans="10:13">
      <c r="J278" s="10"/>
      <c r="K278" s="12"/>
      <c r="L278" s="12"/>
      <c r="M278" s="12"/>
    </row>
    <row r="279" spans="10:13">
      <c r="J279" s="10"/>
      <c r="K279" s="12"/>
      <c r="L279" s="12"/>
      <c r="M279" s="12"/>
    </row>
    <row r="280" spans="10:13">
      <c r="J280" s="10"/>
      <c r="K280" s="12"/>
      <c r="L280" s="12"/>
      <c r="M280" s="12"/>
    </row>
    <row r="281" spans="10:13">
      <c r="J281" s="10"/>
      <c r="K281" s="12"/>
      <c r="L281" s="12"/>
      <c r="M281" s="12"/>
    </row>
    <row r="282" spans="10:13">
      <c r="J282" s="10"/>
      <c r="K282" s="12"/>
      <c r="L282" s="12"/>
      <c r="M282" s="12"/>
    </row>
    <row r="283" spans="10:13">
      <c r="J283" s="10"/>
      <c r="K283" s="12"/>
      <c r="L283" s="12"/>
      <c r="M283" s="12"/>
    </row>
    <row r="284" spans="10:13">
      <c r="J284" s="10"/>
      <c r="K284" s="12"/>
      <c r="L284" s="12"/>
      <c r="M284" s="12"/>
    </row>
    <row r="285" spans="10:13">
      <c r="J285" s="10"/>
      <c r="K285" s="12"/>
      <c r="L285" s="12"/>
      <c r="M285" s="12"/>
    </row>
    <row r="286" spans="10:13">
      <c r="J286" s="10"/>
      <c r="K286" s="12"/>
      <c r="L286" s="12"/>
      <c r="M286" s="12"/>
    </row>
    <row r="287" spans="10:13">
      <c r="J287" s="10"/>
      <c r="K287" s="12"/>
      <c r="L287" s="12"/>
      <c r="M287" s="12"/>
    </row>
    <row r="288" spans="10:13">
      <c r="J288" s="10"/>
      <c r="K288" s="12"/>
      <c r="L288" s="12"/>
      <c r="M288" s="12"/>
    </row>
    <row r="289" spans="10:13">
      <c r="J289" s="10"/>
      <c r="K289" s="12"/>
      <c r="L289" s="12"/>
      <c r="M289" s="12"/>
    </row>
    <row r="290" spans="10:13">
      <c r="J290" s="10"/>
      <c r="K290" s="12"/>
      <c r="L290" s="12"/>
      <c r="M290" s="12"/>
    </row>
    <row r="291" spans="10:13">
      <c r="J291" s="10"/>
      <c r="K291" s="12"/>
      <c r="L291" s="12"/>
      <c r="M291" s="12"/>
    </row>
    <row r="292" spans="10:13">
      <c r="J292" s="10"/>
      <c r="K292" s="12"/>
      <c r="L292" s="12"/>
      <c r="M292" s="12"/>
    </row>
    <row r="293" spans="10:13">
      <c r="J293" s="10"/>
      <c r="K293" s="12"/>
      <c r="L293" s="12"/>
      <c r="M293" s="12"/>
    </row>
    <row r="294" spans="10:13">
      <c r="J294" s="10"/>
      <c r="K294" s="12"/>
      <c r="L294" s="12"/>
      <c r="M294" s="12"/>
    </row>
    <row r="295" spans="10:13">
      <c r="J295" s="10"/>
      <c r="K295" s="12"/>
      <c r="L295" s="12"/>
      <c r="M295" s="12"/>
    </row>
    <row r="296" spans="10:13">
      <c r="J296" s="10"/>
      <c r="K296" s="12"/>
      <c r="L296" s="12"/>
      <c r="M296" s="12"/>
    </row>
    <row r="297" spans="10:13">
      <c r="J297" s="10"/>
      <c r="K297" s="12"/>
      <c r="L297" s="12"/>
      <c r="M297" s="12"/>
    </row>
    <row r="298" spans="10:13">
      <c r="J298" s="10"/>
      <c r="K298" s="12"/>
      <c r="L298" s="12"/>
      <c r="M298" s="12"/>
    </row>
    <row r="299" spans="10:13">
      <c r="J299" s="10"/>
      <c r="K299" s="12"/>
      <c r="L299" s="12"/>
      <c r="M299" s="12"/>
    </row>
    <row r="300" spans="10:13">
      <c r="J300" s="10"/>
      <c r="K300" s="12"/>
      <c r="L300" s="12"/>
      <c r="M300" s="12"/>
    </row>
    <row r="301" spans="10:13">
      <c r="J301" s="10"/>
      <c r="K301" s="12"/>
      <c r="L301" s="12"/>
      <c r="M301" s="12"/>
    </row>
    <row r="302" spans="10:13">
      <c r="J302" s="10"/>
      <c r="K302" s="12"/>
      <c r="L302" s="12"/>
      <c r="M302" s="12"/>
    </row>
    <row r="303" spans="10:13">
      <c r="J303" s="10"/>
      <c r="K303" s="12"/>
      <c r="L303" s="12"/>
      <c r="M303" s="12"/>
    </row>
    <row r="304" spans="10:13">
      <c r="J304" s="10"/>
      <c r="K304" s="12"/>
      <c r="L304" s="12"/>
      <c r="M304" s="12"/>
    </row>
    <row r="305" spans="10:13">
      <c r="J305" s="10"/>
      <c r="K305" s="12"/>
      <c r="L305" s="12"/>
      <c r="M305" s="12"/>
    </row>
    <row r="306" spans="10:13">
      <c r="J306" s="10"/>
      <c r="K306" s="12"/>
      <c r="L306" s="12"/>
      <c r="M306" s="12"/>
    </row>
    <row r="307" spans="10:13">
      <c r="J307" s="10"/>
      <c r="K307" s="12"/>
      <c r="L307" s="12"/>
      <c r="M307" s="12"/>
    </row>
    <row r="308" spans="10:13">
      <c r="J308" s="10"/>
      <c r="K308" s="12"/>
      <c r="L308" s="12"/>
      <c r="M308" s="12"/>
    </row>
    <row r="309" spans="10:13">
      <c r="J309" s="10"/>
      <c r="K309" s="12"/>
      <c r="L309" s="12"/>
      <c r="M309" s="12"/>
    </row>
    <row r="310" spans="10:13">
      <c r="J310" s="10"/>
      <c r="K310" s="12"/>
      <c r="L310" s="12"/>
      <c r="M310" s="12"/>
    </row>
    <row r="311" spans="10:13">
      <c r="J311" s="10"/>
      <c r="K311" s="12"/>
      <c r="L311" s="12"/>
      <c r="M311" s="12"/>
    </row>
    <row r="312" spans="10:13">
      <c r="J312" s="10"/>
      <c r="K312" s="12"/>
      <c r="L312" s="12"/>
      <c r="M312" s="12"/>
    </row>
    <row r="313" spans="10:13">
      <c r="J313" s="10"/>
      <c r="K313" s="12"/>
      <c r="L313" s="12"/>
      <c r="M313" s="12"/>
    </row>
    <row r="314" spans="10:13">
      <c r="J314" s="10"/>
      <c r="K314" s="12"/>
      <c r="L314" s="12"/>
      <c r="M314" s="12"/>
    </row>
    <row r="315" spans="10:13">
      <c r="J315" s="10"/>
      <c r="K315" s="12"/>
      <c r="L315" s="12"/>
      <c r="M315" s="12"/>
    </row>
    <row r="316" spans="10:13">
      <c r="J316" s="10"/>
      <c r="K316" s="12"/>
      <c r="L316" s="12"/>
      <c r="M316" s="12"/>
    </row>
    <row r="317" spans="10:13">
      <c r="J317" s="10"/>
      <c r="K317" s="12"/>
      <c r="L317" s="12"/>
      <c r="M317" s="12"/>
    </row>
    <row r="318" spans="10:13">
      <c r="J318" s="10"/>
      <c r="K318" s="12"/>
      <c r="L318" s="12"/>
      <c r="M318" s="12"/>
    </row>
    <row r="319" spans="10:13">
      <c r="J319" s="10"/>
      <c r="K319" s="12"/>
      <c r="L319" s="12"/>
      <c r="M319" s="12"/>
    </row>
    <row r="320" spans="10:13">
      <c r="J320" s="10"/>
      <c r="K320" s="12"/>
      <c r="L320" s="12"/>
      <c r="M320" s="12"/>
    </row>
    <row r="321" spans="10:13">
      <c r="J321" s="10"/>
      <c r="K321" s="12"/>
      <c r="L321" s="12"/>
      <c r="M321" s="12"/>
    </row>
    <row r="322" spans="10:13">
      <c r="J322" s="10"/>
      <c r="K322" s="12"/>
      <c r="L322" s="12"/>
      <c r="M322" s="12"/>
    </row>
    <row r="323" spans="10:13">
      <c r="J323" s="10"/>
      <c r="K323" s="12"/>
      <c r="L323" s="12"/>
      <c r="M323" s="12"/>
    </row>
    <row r="324" spans="10:13">
      <c r="J324" s="10"/>
      <c r="K324" s="12"/>
      <c r="L324" s="12"/>
      <c r="M324" s="12"/>
    </row>
    <row r="325" spans="10:13">
      <c r="J325" s="10"/>
      <c r="K325" s="12"/>
      <c r="L325" s="12"/>
      <c r="M325" s="12"/>
    </row>
    <row r="326" spans="10:13">
      <c r="J326" s="10"/>
      <c r="K326" s="12"/>
      <c r="L326" s="12"/>
      <c r="M326" s="12"/>
    </row>
    <row r="327" spans="10:13">
      <c r="J327" s="10"/>
      <c r="K327" s="12"/>
      <c r="L327" s="12"/>
      <c r="M327" s="12"/>
    </row>
    <row r="328" spans="10:13">
      <c r="J328" s="10"/>
      <c r="K328" s="12"/>
      <c r="L328" s="12"/>
      <c r="M328" s="12"/>
    </row>
    <row r="329" spans="10:13">
      <c r="J329" s="10"/>
      <c r="K329" s="12"/>
      <c r="L329" s="12"/>
      <c r="M329" s="12"/>
    </row>
    <row r="330" spans="10:13">
      <c r="J330" s="10"/>
      <c r="K330" s="12"/>
      <c r="L330" s="12"/>
      <c r="M330" s="12"/>
    </row>
    <row r="331" spans="10:13">
      <c r="J331" s="10"/>
      <c r="K331" s="12"/>
      <c r="L331" s="12"/>
      <c r="M331" s="12"/>
    </row>
    <row r="332" spans="10:13">
      <c r="J332" s="10"/>
      <c r="K332" s="12"/>
      <c r="L332" s="12"/>
      <c r="M332" s="12"/>
    </row>
    <row r="333" spans="10:13">
      <c r="J333" s="10"/>
      <c r="K333" s="12"/>
      <c r="L333" s="12"/>
      <c r="M333" s="12"/>
    </row>
    <row r="334" spans="10:13">
      <c r="J334" s="10"/>
      <c r="K334" s="12"/>
      <c r="L334" s="12"/>
      <c r="M334" s="12"/>
    </row>
    <row r="335" spans="10:13">
      <c r="J335" s="10"/>
      <c r="K335" s="12"/>
      <c r="L335" s="12"/>
      <c r="M335" s="12"/>
    </row>
    <row r="336" spans="10:13">
      <c r="J336" s="10"/>
      <c r="K336" s="12"/>
      <c r="L336" s="12"/>
      <c r="M336" s="12"/>
    </row>
    <row r="337" spans="10:13">
      <c r="J337" s="10"/>
      <c r="K337" s="12"/>
      <c r="L337" s="12"/>
      <c r="M337" s="12"/>
    </row>
    <row r="338" spans="10:13">
      <c r="J338" s="10"/>
      <c r="K338" s="12"/>
      <c r="L338" s="12"/>
      <c r="M338" s="12"/>
    </row>
    <row r="339" spans="10:13">
      <c r="J339" s="10"/>
      <c r="K339" s="12"/>
      <c r="L339" s="12"/>
      <c r="M339" s="12"/>
    </row>
    <row r="340" spans="10:13">
      <c r="J340" s="10"/>
      <c r="K340" s="12"/>
      <c r="L340" s="12"/>
      <c r="M340" s="12"/>
    </row>
    <row r="341" spans="10:13">
      <c r="J341" s="10"/>
      <c r="K341" s="12"/>
      <c r="L341" s="12"/>
      <c r="M341" s="12"/>
    </row>
    <row r="342" spans="10:13">
      <c r="J342" s="10"/>
      <c r="K342" s="12"/>
      <c r="L342" s="12"/>
      <c r="M342" s="12"/>
    </row>
    <row r="343" spans="10:13">
      <c r="J343" s="10"/>
      <c r="K343" s="12"/>
      <c r="L343" s="12"/>
      <c r="M343" s="12"/>
    </row>
    <row r="344" spans="10:13">
      <c r="J344" s="10"/>
      <c r="K344" s="12"/>
      <c r="L344" s="12"/>
      <c r="M344" s="12"/>
    </row>
    <row r="345" spans="10:13">
      <c r="J345" s="10"/>
      <c r="K345" s="12"/>
      <c r="L345" s="12"/>
      <c r="M345" s="12"/>
    </row>
    <row r="346" spans="10:13">
      <c r="J346" s="10"/>
      <c r="K346" s="12"/>
      <c r="L346" s="12"/>
      <c r="M346" s="12"/>
    </row>
    <row r="347" spans="10:13">
      <c r="J347" s="10"/>
      <c r="K347" s="12"/>
      <c r="L347" s="12"/>
      <c r="M347" s="12"/>
    </row>
    <row r="348" spans="10:13">
      <c r="J348" s="10"/>
      <c r="K348" s="12"/>
      <c r="L348" s="12"/>
      <c r="M348" s="12"/>
    </row>
    <row r="349" spans="10:13">
      <c r="J349" s="10"/>
      <c r="K349" s="12"/>
      <c r="L349" s="12"/>
      <c r="M349" s="12"/>
    </row>
    <row r="350" spans="10:13">
      <c r="J350" s="10"/>
      <c r="K350" s="12"/>
      <c r="L350" s="12"/>
      <c r="M350" s="12"/>
    </row>
    <row r="351" spans="10:13">
      <c r="J351" s="10"/>
      <c r="K351" s="12"/>
      <c r="L351" s="12"/>
      <c r="M351" s="12"/>
    </row>
    <row r="352" spans="10:13">
      <c r="J352" s="10"/>
      <c r="K352" s="12"/>
      <c r="L352" s="12"/>
      <c r="M352" s="12"/>
    </row>
    <row r="353" spans="10:13">
      <c r="J353" s="10"/>
      <c r="K353" s="12"/>
      <c r="L353" s="12"/>
      <c r="M353" s="12"/>
    </row>
    <row r="354" spans="10:13">
      <c r="J354" s="10"/>
      <c r="K354" s="12"/>
      <c r="L354" s="12"/>
      <c r="M354" s="12"/>
    </row>
    <row r="355" spans="10:13">
      <c r="J355" s="10"/>
      <c r="K355" s="12"/>
      <c r="L355" s="12"/>
      <c r="M355" s="12"/>
    </row>
    <row r="356" spans="10:13">
      <c r="J356" s="10"/>
      <c r="K356" s="12"/>
      <c r="L356" s="12"/>
      <c r="M356" s="12"/>
    </row>
    <row r="357" spans="10:13">
      <c r="J357" s="10"/>
      <c r="K357" s="12"/>
      <c r="L357" s="12"/>
      <c r="M357" s="12"/>
    </row>
    <row r="358" spans="10:13">
      <c r="J358" s="10"/>
      <c r="K358" s="12"/>
      <c r="L358" s="12"/>
      <c r="M358" s="12"/>
    </row>
    <row r="359" spans="10:13">
      <c r="J359" s="10"/>
      <c r="K359" s="12"/>
      <c r="L359" s="12"/>
      <c r="M359" s="12"/>
    </row>
    <row r="360" spans="10:13">
      <c r="J360" s="10"/>
      <c r="K360" s="12"/>
      <c r="L360" s="12"/>
      <c r="M360" s="12"/>
    </row>
    <row r="361" spans="10:13">
      <c r="J361" s="10"/>
      <c r="K361" s="12"/>
      <c r="L361" s="12"/>
      <c r="M361" s="12"/>
    </row>
    <row r="362" spans="10:13">
      <c r="J362" s="10"/>
      <c r="K362" s="12"/>
      <c r="L362" s="12"/>
      <c r="M362" s="12"/>
    </row>
    <row r="363" spans="10:13">
      <c r="J363" s="10"/>
      <c r="K363" s="12"/>
      <c r="L363" s="12"/>
      <c r="M363" s="12"/>
    </row>
    <row r="364" spans="10:13">
      <c r="J364" s="10"/>
      <c r="K364" s="12"/>
      <c r="L364" s="12"/>
      <c r="M364" s="12"/>
    </row>
    <row r="365" spans="10:13">
      <c r="J365" s="10"/>
      <c r="K365" s="12"/>
      <c r="L365" s="12"/>
      <c r="M365" s="12"/>
    </row>
    <row r="366" spans="10:13">
      <c r="J366" s="10"/>
      <c r="K366" s="12"/>
      <c r="L366" s="12"/>
      <c r="M366" s="12"/>
    </row>
    <row r="367" spans="10:13">
      <c r="J367" s="10"/>
      <c r="K367" s="12"/>
      <c r="L367" s="12"/>
      <c r="M367" s="12"/>
    </row>
    <row r="368" spans="10:13">
      <c r="J368" s="10"/>
      <c r="K368" s="12"/>
      <c r="L368" s="12"/>
      <c r="M368" s="12"/>
    </row>
    <row r="369" spans="10:13">
      <c r="J369" s="10"/>
      <c r="K369" s="12"/>
      <c r="L369" s="12"/>
      <c r="M369" s="12"/>
    </row>
    <row r="370" spans="10:13">
      <c r="J370" s="10"/>
      <c r="K370" s="12"/>
      <c r="L370" s="12"/>
      <c r="M370" s="12"/>
    </row>
    <row r="371" spans="10:13">
      <c r="J371" s="10"/>
      <c r="K371" s="12"/>
      <c r="L371" s="12"/>
      <c r="M371" s="12"/>
    </row>
    <row r="372" spans="10:13">
      <c r="J372" s="10"/>
      <c r="K372" s="12"/>
      <c r="L372" s="12"/>
      <c r="M372" s="12"/>
    </row>
    <row r="373" spans="10:13">
      <c r="J373" s="10"/>
      <c r="K373" s="12"/>
      <c r="L373" s="12"/>
      <c r="M373" s="12"/>
    </row>
    <row r="374" spans="10:13">
      <c r="J374" s="10"/>
      <c r="K374" s="12"/>
      <c r="L374" s="12"/>
      <c r="M374" s="12"/>
    </row>
    <row r="375" spans="10:13">
      <c r="J375" s="10"/>
      <c r="K375" s="12"/>
      <c r="L375" s="12"/>
      <c r="M375" s="12"/>
    </row>
    <row r="376" spans="10:13">
      <c r="J376" s="10"/>
      <c r="K376" s="12"/>
      <c r="L376" s="12"/>
      <c r="M376" s="12"/>
    </row>
    <row r="377" spans="10:13">
      <c r="J377" s="10"/>
      <c r="K377" s="12"/>
      <c r="L377" s="12"/>
      <c r="M377" s="12"/>
    </row>
    <row r="378" spans="10:13">
      <c r="J378" s="10"/>
      <c r="K378" s="12"/>
      <c r="L378" s="12"/>
      <c r="M378" s="12"/>
    </row>
    <row r="379" spans="10:13">
      <c r="J379" s="10"/>
      <c r="K379" s="12"/>
      <c r="L379" s="12"/>
      <c r="M379" s="12"/>
    </row>
    <row r="380" spans="10:13">
      <c r="J380" s="10"/>
      <c r="K380" s="12"/>
      <c r="L380" s="12"/>
      <c r="M380" s="12"/>
    </row>
    <row r="381" spans="10:13">
      <c r="J381" s="10"/>
      <c r="K381" s="12"/>
      <c r="L381" s="12"/>
      <c r="M381" s="12"/>
    </row>
    <row r="382" spans="10:13">
      <c r="J382" s="10"/>
      <c r="K382" s="12"/>
      <c r="L382" s="12"/>
      <c r="M382" s="12"/>
    </row>
    <row r="383" spans="10:13">
      <c r="J383" s="10"/>
      <c r="K383" s="12"/>
      <c r="L383" s="12"/>
      <c r="M383" s="12"/>
    </row>
    <row r="384" spans="10:13">
      <c r="J384" s="10"/>
      <c r="K384" s="12"/>
      <c r="L384" s="12"/>
      <c r="M384" s="12"/>
    </row>
    <row r="385" spans="10:13">
      <c r="J385" s="10"/>
      <c r="K385" s="12"/>
      <c r="L385" s="12"/>
      <c r="M385" s="12"/>
    </row>
    <row r="386" spans="10:13">
      <c r="J386" s="10"/>
      <c r="K386" s="12"/>
      <c r="L386" s="12"/>
      <c r="M386" s="12"/>
    </row>
    <row r="387" spans="10:13">
      <c r="J387" s="10"/>
      <c r="K387" s="12"/>
      <c r="L387" s="12"/>
      <c r="M387" s="12"/>
    </row>
    <row r="388" spans="10:13">
      <c r="J388" s="10"/>
      <c r="K388" s="12"/>
      <c r="L388" s="12"/>
      <c r="M388" s="12"/>
    </row>
    <row r="389" spans="10:13">
      <c r="J389" s="10"/>
      <c r="K389" s="12"/>
      <c r="L389" s="12"/>
      <c r="M389" s="12"/>
    </row>
    <row r="390" spans="10:13">
      <c r="J390" s="10"/>
      <c r="K390" s="12"/>
      <c r="L390" s="12"/>
      <c r="M390" s="12"/>
    </row>
    <row r="391" spans="10:13">
      <c r="J391" s="10"/>
      <c r="K391" s="12"/>
      <c r="L391" s="12"/>
      <c r="M391" s="12"/>
    </row>
    <row r="392" spans="10:13">
      <c r="J392" s="10"/>
      <c r="K392" s="12"/>
      <c r="L392" s="12"/>
      <c r="M392" s="12"/>
    </row>
    <row r="393" spans="10:13">
      <c r="J393" s="10"/>
      <c r="K393" s="12"/>
      <c r="L393" s="12"/>
      <c r="M393" s="12"/>
    </row>
    <row r="394" spans="10:13">
      <c r="J394" s="10"/>
      <c r="K394" s="12"/>
      <c r="L394" s="12"/>
      <c r="M394" s="12"/>
    </row>
    <row r="395" spans="10:13">
      <c r="J395" s="10"/>
      <c r="K395" s="12"/>
      <c r="L395" s="12"/>
      <c r="M395" s="12"/>
    </row>
    <row r="396" spans="10:13">
      <c r="J396" s="10"/>
      <c r="K396" s="12"/>
      <c r="L396" s="12"/>
      <c r="M396" s="12"/>
    </row>
    <row r="397" spans="10:13">
      <c r="J397" s="10"/>
      <c r="K397" s="12"/>
      <c r="L397" s="12"/>
      <c r="M397" s="12"/>
    </row>
    <row r="398" spans="10:13">
      <c r="J398" s="10"/>
      <c r="K398" s="12"/>
      <c r="L398" s="12"/>
      <c r="M398" s="12"/>
    </row>
    <row r="399" spans="10:13">
      <c r="J399" s="10"/>
      <c r="K399" s="12"/>
      <c r="L399" s="12"/>
      <c r="M399" s="12"/>
    </row>
    <row r="400" spans="10:13">
      <c r="J400" s="10"/>
      <c r="K400" s="12"/>
      <c r="L400" s="12"/>
      <c r="M400" s="12"/>
    </row>
    <row r="401" spans="10:13">
      <c r="J401" s="10"/>
      <c r="K401" s="12"/>
      <c r="L401" s="12"/>
      <c r="M401" s="12"/>
    </row>
    <row r="402" spans="10:13">
      <c r="J402" s="10"/>
      <c r="K402" s="12"/>
      <c r="L402" s="12"/>
      <c r="M402" s="12"/>
    </row>
    <row r="403" spans="10:13">
      <c r="J403" s="10"/>
      <c r="K403" s="12"/>
      <c r="L403" s="12"/>
      <c r="M403" s="12"/>
    </row>
    <row r="404" spans="10:13">
      <c r="J404" s="10"/>
      <c r="K404" s="12"/>
      <c r="L404" s="12"/>
      <c r="M404" s="12"/>
    </row>
    <row r="405" spans="10:13">
      <c r="J405" s="10"/>
      <c r="K405" s="12"/>
      <c r="L405" s="12"/>
      <c r="M405" s="12"/>
    </row>
    <row r="406" spans="10:13">
      <c r="J406" s="10"/>
      <c r="K406" s="12"/>
      <c r="L406" s="12"/>
      <c r="M406" s="12"/>
    </row>
    <row r="407" spans="10:13">
      <c r="J407" s="10"/>
      <c r="K407" s="12"/>
      <c r="L407" s="12"/>
      <c r="M407" s="12"/>
    </row>
    <row r="408" spans="10:13">
      <c r="J408" s="10"/>
      <c r="K408" s="12"/>
      <c r="L408" s="12"/>
      <c r="M408" s="12"/>
    </row>
    <row r="409" spans="10:13">
      <c r="J409" s="10"/>
      <c r="K409" s="12"/>
      <c r="L409" s="12"/>
      <c r="M409" s="12"/>
    </row>
    <row r="410" spans="10:13">
      <c r="J410" s="10"/>
      <c r="K410" s="12"/>
      <c r="L410" s="12"/>
      <c r="M410" s="12"/>
    </row>
    <row r="411" spans="10:13">
      <c r="J411" s="10"/>
      <c r="K411" s="12"/>
      <c r="L411" s="12"/>
      <c r="M411" s="12"/>
    </row>
    <row r="412" spans="10:13">
      <c r="J412" s="10"/>
      <c r="K412" s="12"/>
      <c r="L412" s="12"/>
      <c r="M412" s="12"/>
    </row>
    <row r="413" spans="10:13">
      <c r="J413" s="10"/>
      <c r="K413" s="12"/>
      <c r="L413" s="12"/>
      <c r="M413" s="12"/>
    </row>
    <row r="414" spans="10:13">
      <c r="J414" s="10"/>
      <c r="K414" s="12"/>
      <c r="L414" s="12"/>
      <c r="M414" s="12"/>
    </row>
    <row r="415" spans="10:13">
      <c r="J415" s="10"/>
      <c r="K415" s="12"/>
      <c r="L415" s="12"/>
      <c r="M415" s="12"/>
    </row>
    <row r="416" spans="10:13">
      <c r="J416" s="10"/>
      <c r="K416" s="12"/>
      <c r="L416" s="12"/>
      <c r="M416" s="12"/>
    </row>
    <row r="417" spans="10:13">
      <c r="J417" s="10"/>
      <c r="K417" s="12"/>
      <c r="L417" s="12"/>
      <c r="M417" s="12"/>
    </row>
    <row r="418" spans="10:13">
      <c r="J418" s="10"/>
      <c r="K418" s="12"/>
      <c r="L418" s="12"/>
      <c r="M418" s="12"/>
    </row>
    <row r="419" spans="10:13">
      <c r="J419" s="10"/>
      <c r="K419" s="12"/>
      <c r="L419" s="12"/>
      <c r="M419" s="12"/>
    </row>
    <row r="420" spans="10:13">
      <c r="J420" s="10"/>
      <c r="K420" s="12"/>
      <c r="L420" s="12"/>
      <c r="M420" s="12"/>
    </row>
    <row r="421" spans="10:13">
      <c r="J421" s="10"/>
      <c r="K421" s="12"/>
      <c r="L421" s="12"/>
      <c r="M421" s="12"/>
    </row>
    <row r="422" spans="10:13">
      <c r="J422" s="10"/>
      <c r="K422" s="12"/>
      <c r="L422" s="12"/>
      <c r="M422" s="12"/>
    </row>
    <row r="423" spans="10:13">
      <c r="J423" s="10"/>
      <c r="K423" s="12"/>
      <c r="L423" s="12"/>
      <c r="M423" s="12"/>
    </row>
    <row r="424" spans="10:13">
      <c r="J424" s="10"/>
      <c r="K424" s="12"/>
      <c r="L424" s="12"/>
      <c r="M424" s="12"/>
    </row>
    <row r="425" spans="10:13">
      <c r="J425" s="10"/>
      <c r="K425" s="12"/>
      <c r="L425" s="12"/>
      <c r="M425" s="12"/>
    </row>
    <row r="426" spans="10:13">
      <c r="J426" s="10"/>
      <c r="K426" s="12"/>
      <c r="L426" s="12"/>
      <c r="M426" s="12"/>
    </row>
    <row r="427" spans="10:13">
      <c r="J427" s="10"/>
      <c r="K427" s="12"/>
      <c r="L427" s="12"/>
      <c r="M427" s="12"/>
    </row>
    <row r="428" spans="10:13">
      <c r="J428" s="10"/>
      <c r="K428" s="12"/>
      <c r="L428" s="12"/>
      <c r="M428" s="12"/>
    </row>
    <row r="429" spans="10:13">
      <c r="J429" s="10"/>
      <c r="K429" s="12"/>
      <c r="L429" s="12"/>
      <c r="M429" s="12"/>
    </row>
    <row r="430" spans="10:13">
      <c r="J430" s="10"/>
      <c r="K430" s="12"/>
      <c r="L430" s="12"/>
      <c r="M430" s="12"/>
    </row>
    <row r="431" spans="10:13">
      <c r="J431" s="10"/>
      <c r="K431" s="12"/>
      <c r="L431" s="12"/>
      <c r="M431" s="12"/>
    </row>
    <row r="432" spans="10:13">
      <c r="J432" s="10"/>
      <c r="K432" s="12"/>
      <c r="L432" s="12"/>
      <c r="M432" s="12"/>
    </row>
    <row r="433" spans="10:13">
      <c r="J433" s="10"/>
      <c r="K433" s="12"/>
      <c r="L433" s="12"/>
      <c r="M433" s="12"/>
    </row>
    <row r="434" spans="10:13">
      <c r="J434" s="10"/>
      <c r="K434" s="12"/>
      <c r="L434" s="12"/>
      <c r="M434" s="12"/>
    </row>
    <row r="435" spans="10:13">
      <c r="J435" s="10"/>
      <c r="K435" s="12"/>
      <c r="L435" s="12"/>
      <c r="M435" s="12"/>
    </row>
    <row r="436" spans="10:13">
      <c r="J436" s="10"/>
      <c r="K436" s="12"/>
      <c r="L436" s="12"/>
      <c r="M436" s="12"/>
    </row>
    <row r="437" spans="10:13">
      <c r="J437" s="10"/>
      <c r="K437" s="12"/>
      <c r="L437" s="12"/>
      <c r="M437" s="12"/>
    </row>
    <row r="438" spans="10:13">
      <c r="J438" s="10"/>
      <c r="K438" s="12"/>
      <c r="L438" s="12"/>
      <c r="M438" s="12"/>
    </row>
    <row r="439" spans="10:13">
      <c r="J439" s="10"/>
      <c r="K439" s="12"/>
      <c r="L439" s="12"/>
      <c r="M439" s="12"/>
    </row>
    <row r="440" spans="10:13">
      <c r="J440" s="10"/>
      <c r="K440" s="12"/>
      <c r="L440" s="12"/>
      <c r="M440" s="12"/>
    </row>
    <row r="441" spans="10:13">
      <c r="J441" s="10"/>
      <c r="K441" s="12"/>
      <c r="L441" s="12"/>
      <c r="M441" s="12"/>
    </row>
    <row r="442" spans="10:13">
      <c r="J442" s="10"/>
      <c r="K442" s="12"/>
      <c r="L442" s="12"/>
      <c r="M442" s="12"/>
    </row>
    <row r="443" spans="10:13">
      <c r="J443" s="10"/>
      <c r="K443" s="12"/>
      <c r="L443" s="12"/>
      <c r="M443" s="12"/>
    </row>
    <row r="444" spans="10:13">
      <c r="J444" s="10"/>
      <c r="K444" s="12"/>
      <c r="L444" s="12"/>
      <c r="M444" s="12"/>
    </row>
    <row r="445" spans="10:13">
      <c r="J445" s="10"/>
      <c r="K445" s="12"/>
      <c r="L445" s="12"/>
      <c r="M445" s="12"/>
    </row>
    <row r="446" spans="10:13">
      <c r="J446" s="10"/>
      <c r="K446" s="12"/>
      <c r="L446" s="12"/>
      <c r="M446" s="12"/>
    </row>
    <row r="447" spans="10:13">
      <c r="J447" s="10"/>
      <c r="K447" s="12"/>
      <c r="L447" s="12"/>
      <c r="M447" s="12"/>
    </row>
    <row r="448" spans="10:13">
      <c r="J448" s="10"/>
      <c r="K448" s="12"/>
      <c r="L448" s="12"/>
      <c r="M448" s="12"/>
    </row>
    <row r="449" spans="10:13">
      <c r="J449" s="10"/>
      <c r="K449" s="12"/>
      <c r="L449" s="12"/>
      <c r="M449" s="12"/>
    </row>
    <row r="450" spans="10:13">
      <c r="J450" s="10"/>
      <c r="K450" s="12"/>
      <c r="L450" s="12"/>
      <c r="M450" s="12"/>
    </row>
    <row r="451" spans="10:13">
      <c r="J451" s="10"/>
      <c r="K451" s="12"/>
      <c r="L451" s="12"/>
      <c r="M451" s="12"/>
    </row>
    <row r="452" spans="10:13">
      <c r="J452" s="10"/>
      <c r="K452" s="12"/>
      <c r="L452" s="12"/>
      <c r="M452" s="12"/>
    </row>
    <row r="453" spans="10:13">
      <c r="J453" s="10"/>
      <c r="K453" s="12"/>
      <c r="L453" s="12"/>
      <c r="M453" s="12"/>
    </row>
    <row r="454" spans="10:13">
      <c r="J454" s="10"/>
      <c r="K454" s="12"/>
      <c r="L454" s="12"/>
      <c r="M454" s="12"/>
    </row>
    <row r="455" spans="10:13">
      <c r="J455" s="10"/>
      <c r="K455" s="12"/>
      <c r="L455" s="12"/>
      <c r="M455" s="12"/>
    </row>
    <row r="456" spans="10:13">
      <c r="J456" s="10"/>
      <c r="K456" s="12"/>
      <c r="L456" s="12"/>
      <c r="M456" s="12"/>
    </row>
    <row r="457" spans="10:13">
      <c r="J457" s="10"/>
      <c r="K457" s="12"/>
      <c r="L457" s="12"/>
      <c r="M457" s="12"/>
    </row>
    <row r="458" spans="10:13">
      <c r="J458" s="10"/>
      <c r="K458" s="12"/>
      <c r="L458" s="12"/>
      <c r="M458" s="12"/>
    </row>
    <row r="459" spans="10:13">
      <c r="J459" s="10"/>
      <c r="K459" s="12"/>
      <c r="L459" s="12"/>
      <c r="M459" s="12"/>
    </row>
    <row r="460" spans="10:13">
      <c r="J460" s="10"/>
      <c r="K460" s="12"/>
      <c r="L460" s="12"/>
      <c r="M460" s="12"/>
    </row>
    <row r="461" spans="10:13">
      <c r="J461" s="10"/>
      <c r="K461" s="12"/>
      <c r="L461" s="12"/>
      <c r="M461" s="12"/>
    </row>
    <row r="462" spans="10:13">
      <c r="J462" s="10"/>
      <c r="K462" s="12"/>
      <c r="L462" s="12"/>
      <c r="M462" s="12"/>
    </row>
    <row r="463" spans="10:13">
      <c r="J463" s="10"/>
      <c r="K463" s="12"/>
      <c r="L463" s="12"/>
      <c r="M463" s="12"/>
    </row>
    <row r="464" spans="10:13">
      <c r="J464" s="10"/>
      <c r="K464" s="12"/>
      <c r="L464" s="12"/>
      <c r="M464" s="12"/>
    </row>
    <row r="465" spans="10:13">
      <c r="J465" s="10"/>
      <c r="K465" s="12"/>
      <c r="L465" s="12"/>
      <c r="M465" s="12"/>
    </row>
    <row r="466" spans="10:13">
      <c r="J466" s="10"/>
      <c r="K466" s="12"/>
      <c r="L466" s="12"/>
      <c r="M466" s="12"/>
    </row>
    <row r="467" spans="10:13">
      <c r="J467" s="10"/>
      <c r="K467" s="12"/>
      <c r="L467" s="12"/>
      <c r="M467" s="12"/>
    </row>
    <row r="468" spans="10:13">
      <c r="J468" s="10"/>
      <c r="K468" s="12"/>
      <c r="L468" s="12"/>
      <c r="M468" s="12"/>
    </row>
    <row r="469" spans="10:13">
      <c r="J469" s="10"/>
      <c r="K469" s="12"/>
      <c r="L469" s="12"/>
      <c r="M469" s="12"/>
    </row>
    <row r="470" spans="10:13">
      <c r="J470" s="10"/>
      <c r="K470" s="12"/>
      <c r="L470" s="12"/>
      <c r="M470" s="12"/>
    </row>
    <row r="471" spans="10:13">
      <c r="J471" s="10"/>
      <c r="K471" s="12"/>
      <c r="L471" s="12"/>
      <c r="M471" s="12"/>
    </row>
    <row r="472" spans="10:13">
      <c r="J472" s="10"/>
      <c r="K472" s="12"/>
      <c r="L472" s="12"/>
      <c r="M472" s="12"/>
    </row>
    <row r="473" spans="10:13">
      <c r="J473" s="10"/>
      <c r="K473" s="12"/>
      <c r="L473" s="12"/>
      <c r="M473" s="12"/>
    </row>
    <row r="474" spans="10:13">
      <c r="J474" s="10"/>
      <c r="K474" s="12"/>
      <c r="L474" s="12"/>
      <c r="M474" s="12"/>
    </row>
    <row r="475" spans="10:13">
      <c r="J475" s="10"/>
      <c r="K475" s="12"/>
      <c r="L475" s="12"/>
      <c r="M475" s="12"/>
    </row>
    <row r="476" spans="10:13">
      <c r="J476" s="10"/>
      <c r="K476" s="12"/>
      <c r="L476" s="12"/>
      <c r="M476" s="12"/>
    </row>
    <row r="477" spans="10:13">
      <c r="J477" s="10"/>
      <c r="K477" s="12"/>
      <c r="L477" s="12"/>
      <c r="M477" s="12"/>
    </row>
    <row r="478" spans="10:13">
      <c r="J478" s="10"/>
      <c r="K478" s="12"/>
      <c r="L478" s="12"/>
      <c r="M478" s="12"/>
    </row>
    <row r="479" spans="10:13">
      <c r="J479" s="10"/>
      <c r="K479" s="12"/>
      <c r="L479" s="12"/>
      <c r="M479" s="12"/>
    </row>
    <row r="480" spans="10:13">
      <c r="J480" s="10"/>
      <c r="K480" s="12"/>
      <c r="L480" s="12"/>
      <c r="M480" s="12"/>
    </row>
    <row r="481" spans="10:13">
      <c r="J481" s="10"/>
      <c r="K481" s="12"/>
      <c r="L481" s="12"/>
      <c r="M481" s="12"/>
    </row>
    <row r="482" spans="10:13">
      <c r="J482" s="10"/>
      <c r="K482" s="12"/>
      <c r="L482" s="12"/>
      <c r="M482" s="12"/>
    </row>
    <row r="483" spans="10:13">
      <c r="J483" s="10"/>
      <c r="K483" s="12"/>
      <c r="L483" s="12"/>
      <c r="M483" s="12"/>
    </row>
    <row r="484" spans="10:13">
      <c r="J484" s="10"/>
      <c r="K484" s="12"/>
      <c r="L484" s="12"/>
      <c r="M484" s="12"/>
    </row>
    <row r="485" spans="10:13">
      <c r="J485" s="10"/>
      <c r="K485" s="12"/>
      <c r="L485" s="12"/>
      <c r="M485" s="12"/>
    </row>
    <row r="486" spans="10:13">
      <c r="J486" s="10"/>
      <c r="K486" s="12"/>
      <c r="L486" s="12"/>
      <c r="M486" s="12"/>
    </row>
    <row r="487" spans="10:13">
      <c r="J487" s="10"/>
      <c r="K487" s="12"/>
      <c r="L487" s="12"/>
      <c r="M487" s="12"/>
    </row>
    <row r="488" spans="10:13">
      <c r="J488" s="10"/>
      <c r="K488" s="12"/>
      <c r="L488" s="12"/>
      <c r="M488" s="12"/>
    </row>
    <row r="489" spans="10:13">
      <c r="J489" s="10"/>
      <c r="K489" s="12"/>
      <c r="L489" s="12"/>
      <c r="M489" s="12"/>
    </row>
    <row r="490" spans="10:13">
      <c r="J490" s="10"/>
      <c r="K490" s="12"/>
      <c r="L490" s="12"/>
      <c r="M490" s="12"/>
    </row>
    <row r="491" spans="10:13">
      <c r="J491" s="10"/>
      <c r="K491" s="12"/>
      <c r="L491" s="12"/>
      <c r="M491" s="12"/>
    </row>
    <row r="492" spans="10:13">
      <c r="J492" s="10"/>
      <c r="K492" s="12"/>
      <c r="L492" s="12"/>
      <c r="M492" s="12"/>
    </row>
    <row r="493" spans="10:13">
      <c r="J493" s="10"/>
      <c r="K493" s="12"/>
      <c r="L493" s="12"/>
      <c r="M493" s="12"/>
    </row>
    <row r="494" spans="10:13">
      <c r="J494" s="10"/>
      <c r="K494" s="12"/>
      <c r="L494" s="12"/>
      <c r="M494" s="12"/>
    </row>
    <row r="495" spans="10:13">
      <c r="J495" s="10"/>
      <c r="K495" s="12"/>
      <c r="L495" s="12"/>
      <c r="M495" s="12"/>
    </row>
    <row r="496" spans="10:13">
      <c r="J496" s="10"/>
      <c r="K496" s="12"/>
      <c r="L496" s="12"/>
      <c r="M496" s="12"/>
    </row>
    <row r="497" spans="10:13">
      <c r="J497" s="10"/>
      <c r="K497" s="12"/>
      <c r="L497" s="12"/>
      <c r="M497" s="12"/>
    </row>
    <row r="498" spans="10:13">
      <c r="J498" s="10"/>
      <c r="K498" s="12"/>
      <c r="L498" s="12"/>
      <c r="M498" s="12"/>
    </row>
    <row r="499" spans="10:13">
      <c r="J499" s="10"/>
      <c r="K499" s="12"/>
      <c r="L499" s="12"/>
      <c r="M499" s="12"/>
    </row>
    <row r="500" spans="10:13">
      <c r="J500" s="10"/>
      <c r="K500" s="12"/>
      <c r="L500" s="12"/>
      <c r="M500" s="12"/>
    </row>
    <row r="501" spans="10:13">
      <c r="J501" s="10"/>
      <c r="K501" s="12"/>
      <c r="L501" s="12"/>
      <c r="M501" s="12"/>
    </row>
    <row r="502" spans="10:13">
      <c r="J502" s="10"/>
      <c r="K502" s="12"/>
      <c r="L502" s="12"/>
      <c r="M502" s="12"/>
    </row>
    <row r="503" spans="10:13">
      <c r="J503" s="10"/>
      <c r="K503" s="12"/>
      <c r="L503" s="12"/>
      <c r="M503" s="12"/>
    </row>
    <row r="504" spans="10:13">
      <c r="J504" s="10"/>
      <c r="K504" s="12"/>
      <c r="L504" s="12"/>
      <c r="M504" s="12"/>
    </row>
    <row r="505" spans="10:13">
      <c r="J505" s="10"/>
      <c r="K505" s="12"/>
      <c r="L505" s="12"/>
      <c r="M505" s="12"/>
    </row>
    <row r="506" spans="10:13">
      <c r="J506" s="10"/>
      <c r="K506" s="12"/>
      <c r="L506" s="12"/>
      <c r="M506" s="12"/>
    </row>
    <row r="507" spans="10:13">
      <c r="J507" s="10"/>
      <c r="K507" s="12"/>
      <c r="L507" s="12"/>
      <c r="M507" s="12"/>
    </row>
    <row r="508" spans="10:13">
      <c r="J508" s="10"/>
      <c r="K508" s="12"/>
      <c r="L508" s="12"/>
      <c r="M508" s="12"/>
    </row>
    <row r="509" spans="10:13">
      <c r="J509" s="10"/>
      <c r="K509" s="12"/>
      <c r="L509" s="12"/>
      <c r="M509" s="12"/>
    </row>
    <row r="510" spans="10:13">
      <c r="J510" s="10"/>
      <c r="K510" s="12"/>
      <c r="L510" s="12"/>
      <c r="M510" s="12"/>
    </row>
    <row r="511" spans="10:13">
      <c r="J511" s="10"/>
      <c r="K511" s="12"/>
      <c r="L511" s="12"/>
      <c r="M511" s="12"/>
    </row>
    <row r="512" spans="10:13">
      <c r="J512" s="10"/>
      <c r="K512" s="12"/>
      <c r="L512" s="12"/>
      <c r="M512" s="12"/>
    </row>
    <row r="513" spans="10:13">
      <c r="J513" s="10"/>
      <c r="K513" s="12"/>
      <c r="L513" s="12"/>
      <c r="M513" s="12"/>
    </row>
    <row r="514" spans="10:13">
      <c r="J514" s="10"/>
      <c r="K514" s="12"/>
      <c r="L514" s="12"/>
      <c r="M514" s="12"/>
    </row>
    <row r="515" spans="10:13">
      <c r="J515" s="10"/>
      <c r="K515" s="12"/>
      <c r="L515" s="12"/>
      <c r="M515" s="12"/>
    </row>
    <row r="516" spans="10:13">
      <c r="J516" s="10"/>
      <c r="K516" s="12"/>
      <c r="L516" s="12"/>
      <c r="M516" s="12"/>
    </row>
    <row r="517" spans="10:13">
      <c r="J517" s="10"/>
      <c r="K517" s="12"/>
      <c r="L517" s="12"/>
      <c r="M517" s="12"/>
    </row>
    <row r="518" spans="10:13">
      <c r="J518" s="10"/>
      <c r="K518" s="12"/>
      <c r="L518" s="12"/>
      <c r="M518" s="12"/>
    </row>
    <row r="519" spans="10:13">
      <c r="J519" s="10"/>
      <c r="K519" s="12"/>
      <c r="L519" s="12"/>
      <c r="M519" s="12"/>
    </row>
    <row r="520" spans="10:13">
      <c r="J520" s="10"/>
      <c r="K520" s="12"/>
      <c r="L520" s="12"/>
      <c r="M520" s="12"/>
    </row>
    <row r="521" spans="10:13">
      <c r="J521" s="10"/>
      <c r="K521" s="12"/>
      <c r="L521" s="12"/>
      <c r="M521" s="12"/>
    </row>
    <row r="522" spans="10:13">
      <c r="J522" s="10"/>
      <c r="K522" s="12"/>
      <c r="L522" s="12"/>
      <c r="M522" s="12"/>
    </row>
    <row r="523" spans="10:13">
      <c r="J523" s="10"/>
      <c r="K523" s="12"/>
      <c r="L523" s="12"/>
      <c r="M523" s="12"/>
    </row>
    <row r="524" spans="10:13">
      <c r="J524" s="10"/>
      <c r="K524" s="12"/>
      <c r="L524" s="12"/>
      <c r="M524" s="12"/>
    </row>
    <row r="525" spans="10:13">
      <c r="J525" s="10"/>
      <c r="K525" s="12"/>
      <c r="L525" s="12"/>
      <c r="M525" s="12"/>
    </row>
    <row r="526" spans="10:13">
      <c r="J526" s="10"/>
      <c r="K526" s="12"/>
      <c r="L526" s="12"/>
      <c r="M526" s="12"/>
    </row>
    <row r="527" spans="10:13">
      <c r="J527" s="10"/>
      <c r="K527" s="12"/>
      <c r="L527" s="12"/>
      <c r="M527" s="12"/>
    </row>
    <row r="528" spans="10:13">
      <c r="J528" s="10"/>
      <c r="K528" s="12"/>
      <c r="L528" s="12"/>
      <c r="M528" s="12"/>
    </row>
    <row r="529" spans="10:13">
      <c r="J529" s="10"/>
      <c r="K529" s="12"/>
      <c r="L529" s="12"/>
      <c r="M529" s="12"/>
    </row>
    <row r="530" spans="10:13">
      <c r="J530" s="10"/>
      <c r="K530" s="12"/>
      <c r="L530" s="12"/>
      <c r="M530" s="12"/>
    </row>
    <row r="531" spans="10:13">
      <c r="J531" s="10"/>
      <c r="K531" s="12"/>
      <c r="L531" s="12"/>
      <c r="M531" s="12"/>
    </row>
    <row r="532" spans="10:13">
      <c r="J532" s="10"/>
      <c r="K532" s="12"/>
      <c r="L532" s="12"/>
      <c r="M532" s="12"/>
    </row>
    <row r="533" spans="10:13">
      <c r="J533" s="10"/>
      <c r="K533" s="12"/>
      <c r="L533" s="12"/>
      <c r="M533" s="12"/>
    </row>
    <row r="534" spans="10:13">
      <c r="J534" s="10"/>
      <c r="K534" s="12"/>
      <c r="L534" s="12"/>
      <c r="M534" s="12"/>
    </row>
    <row r="535" spans="10:13">
      <c r="J535" s="10"/>
      <c r="K535" s="12"/>
      <c r="L535" s="12"/>
      <c r="M535" s="12"/>
    </row>
    <row r="536" spans="10:13">
      <c r="J536" s="10"/>
      <c r="K536" s="12"/>
      <c r="L536" s="12"/>
      <c r="M536" s="12"/>
    </row>
    <row r="537" spans="10:13">
      <c r="J537" s="10"/>
      <c r="K537" s="12"/>
      <c r="L537" s="12"/>
      <c r="M537" s="12"/>
    </row>
    <row r="538" spans="10:13">
      <c r="J538" s="10"/>
      <c r="K538" s="12"/>
      <c r="L538" s="12"/>
      <c r="M538" s="12"/>
    </row>
    <row r="539" spans="10:13">
      <c r="J539" s="10"/>
      <c r="K539" s="12"/>
      <c r="L539" s="12"/>
      <c r="M539" s="12"/>
    </row>
    <row r="540" spans="10:13">
      <c r="J540" s="10"/>
      <c r="K540" s="12"/>
      <c r="L540" s="12"/>
      <c r="M540" s="12"/>
    </row>
    <row r="541" spans="10:13">
      <c r="J541" s="10"/>
      <c r="K541" s="12"/>
      <c r="L541" s="12"/>
      <c r="M541" s="12"/>
    </row>
    <row r="542" spans="10:13">
      <c r="J542" s="10"/>
      <c r="K542" s="12"/>
      <c r="L542" s="12"/>
      <c r="M542" s="12"/>
    </row>
    <row r="543" spans="10:13">
      <c r="J543" s="10"/>
      <c r="K543" s="12"/>
      <c r="L543" s="12"/>
      <c r="M543" s="12"/>
    </row>
    <row r="544" spans="10:13">
      <c r="J544" s="10"/>
      <c r="K544" s="12"/>
      <c r="L544" s="12"/>
      <c r="M544" s="12"/>
    </row>
    <row r="545" spans="10:13">
      <c r="J545" s="10"/>
      <c r="K545" s="12"/>
      <c r="L545" s="12"/>
      <c r="M545" s="12"/>
    </row>
    <row r="546" spans="10:13">
      <c r="J546" s="10"/>
      <c r="K546" s="12"/>
      <c r="L546" s="12"/>
      <c r="M546" s="12"/>
    </row>
    <row r="547" spans="10:13">
      <c r="J547" s="10"/>
      <c r="K547" s="12"/>
      <c r="L547" s="12"/>
      <c r="M547" s="12"/>
    </row>
    <row r="548" spans="10:13">
      <c r="J548" s="10"/>
      <c r="K548" s="12"/>
      <c r="L548" s="12"/>
      <c r="M548" s="12"/>
    </row>
    <row r="549" spans="10:13">
      <c r="J549" s="10"/>
      <c r="K549" s="12"/>
      <c r="L549" s="12"/>
      <c r="M549" s="12"/>
    </row>
    <row r="550" spans="10:13">
      <c r="J550" s="10"/>
      <c r="K550" s="12"/>
      <c r="L550" s="12"/>
      <c r="M550" s="12"/>
    </row>
    <row r="551" spans="10:13">
      <c r="J551" s="10"/>
      <c r="K551" s="12"/>
      <c r="L551" s="12"/>
      <c r="M551" s="12"/>
    </row>
    <row r="552" spans="10:13">
      <c r="J552" s="10"/>
      <c r="K552" s="12"/>
      <c r="L552" s="12"/>
      <c r="M552" s="12"/>
    </row>
    <row r="553" spans="10:13">
      <c r="J553" s="10"/>
      <c r="K553" s="12"/>
      <c r="L553" s="12"/>
      <c r="M553" s="12"/>
    </row>
    <row r="554" spans="10:13">
      <c r="J554" s="10"/>
      <c r="K554" s="12"/>
      <c r="L554" s="12"/>
      <c r="M554" s="12"/>
    </row>
    <row r="555" spans="10:13">
      <c r="J555" s="10"/>
      <c r="K555" s="12"/>
      <c r="L555" s="12"/>
      <c r="M555" s="12"/>
    </row>
    <row r="556" spans="10:13">
      <c r="J556" s="10"/>
      <c r="K556" s="12"/>
      <c r="L556" s="12"/>
      <c r="M556" s="12"/>
    </row>
    <row r="557" spans="10:13">
      <c r="J557" s="10"/>
      <c r="K557" s="12"/>
      <c r="L557" s="12"/>
      <c r="M557" s="12"/>
    </row>
    <row r="558" spans="10:13">
      <c r="J558" s="10"/>
      <c r="K558" s="12"/>
      <c r="L558" s="12"/>
      <c r="M558" s="12"/>
    </row>
    <row r="559" spans="10:13">
      <c r="J559" s="10"/>
      <c r="K559" s="12"/>
      <c r="L559" s="12"/>
      <c r="M559" s="12"/>
    </row>
    <row r="560" spans="10:13">
      <c r="J560" s="10"/>
      <c r="K560" s="12"/>
      <c r="L560" s="12"/>
      <c r="M560" s="12"/>
    </row>
    <row r="561" spans="10:13">
      <c r="J561" s="10"/>
      <c r="K561" s="12"/>
      <c r="L561" s="12"/>
      <c r="M561" s="12"/>
    </row>
    <row r="562" spans="10:13">
      <c r="J562" s="10"/>
      <c r="K562" s="12"/>
      <c r="L562" s="12"/>
      <c r="M562" s="12"/>
    </row>
    <row r="563" spans="10:13">
      <c r="J563" s="10"/>
      <c r="K563" s="12"/>
      <c r="L563" s="12"/>
      <c r="M563" s="12"/>
    </row>
    <row r="564" spans="10:13">
      <c r="J564" s="10"/>
      <c r="K564" s="12"/>
      <c r="L564" s="12"/>
      <c r="M564" s="12"/>
    </row>
    <row r="565" spans="10:13">
      <c r="J565" s="10"/>
      <c r="K565" s="12"/>
      <c r="L565" s="12"/>
      <c r="M565" s="12"/>
    </row>
    <row r="566" spans="10:13">
      <c r="J566" s="10"/>
      <c r="K566" s="12"/>
      <c r="L566" s="12"/>
      <c r="M566" s="12"/>
    </row>
    <row r="567" spans="10:13">
      <c r="J567" s="10"/>
      <c r="K567" s="12"/>
      <c r="L567" s="12"/>
      <c r="M567" s="12"/>
    </row>
    <row r="568" spans="10:13">
      <c r="J568" s="10"/>
      <c r="K568" s="12"/>
      <c r="L568" s="12"/>
      <c r="M568" s="12"/>
    </row>
    <row r="569" spans="10:13">
      <c r="J569" s="10"/>
      <c r="K569" s="12"/>
      <c r="L569" s="12"/>
      <c r="M569" s="12"/>
    </row>
    <row r="570" spans="10:13">
      <c r="J570" s="10"/>
      <c r="K570" s="12"/>
      <c r="L570" s="12"/>
      <c r="M570" s="12"/>
    </row>
    <row r="571" spans="10:13">
      <c r="J571" s="10"/>
      <c r="K571" s="12"/>
      <c r="L571" s="12"/>
      <c r="M571" s="12"/>
    </row>
    <row r="572" spans="10:13">
      <c r="J572" s="10"/>
      <c r="K572" s="12"/>
      <c r="L572" s="12"/>
      <c r="M572" s="12"/>
    </row>
    <row r="573" spans="10:13">
      <c r="J573" s="10"/>
      <c r="K573" s="12"/>
      <c r="L573" s="12"/>
      <c r="M573" s="12"/>
    </row>
    <row r="574" spans="10:13">
      <c r="J574" s="10"/>
      <c r="K574" s="12"/>
      <c r="L574" s="12"/>
      <c r="M574" s="12"/>
    </row>
    <row r="575" spans="10:13">
      <c r="J575" s="10"/>
      <c r="K575" s="12"/>
      <c r="L575" s="12"/>
      <c r="M575" s="12"/>
    </row>
    <row r="576" spans="10:13">
      <c r="J576" s="10"/>
      <c r="K576" s="12"/>
      <c r="L576" s="12"/>
      <c r="M576" s="12"/>
    </row>
    <row r="577" spans="10:13">
      <c r="J577" s="10"/>
      <c r="K577" s="12"/>
      <c r="L577" s="12"/>
      <c r="M577" s="12"/>
    </row>
    <row r="578" spans="10:13">
      <c r="J578" s="10"/>
      <c r="K578" s="12"/>
      <c r="L578" s="12"/>
      <c r="M578" s="12"/>
    </row>
    <row r="579" spans="10:13">
      <c r="J579" s="10"/>
      <c r="K579" s="12"/>
      <c r="L579" s="12"/>
      <c r="M579" s="12"/>
    </row>
    <row r="580" spans="10:13">
      <c r="J580" s="10"/>
      <c r="K580" s="12"/>
      <c r="L580" s="12"/>
      <c r="M580" s="12"/>
    </row>
    <row r="581" spans="10:13">
      <c r="J581" s="10"/>
      <c r="K581" s="12"/>
      <c r="L581" s="12"/>
      <c r="M581" s="12"/>
    </row>
    <row r="582" spans="10:13">
      <c r="J582" s="10"/>
      <c r="K582" s="12"/>
      <c r="L582" s="12"/>
      <c r="M582" s="12"/>
    </row>
    <row r="583" spans="10:13">
      <c r="J583" s="10"/>
      <c r="K583" s="12"/>
      <c r="L583" s="12"/>
      <c r="M583" s="12"/>
    </row>
    <row r="584" spans="10:13">
      <c r="J584" s="10"/>
      <c r="K584" s="12"/>
      <c r="L584" s="12"/>
      <c r="M584" s="12"/>
    </row>
    <row r="585" spans="10:13">
      <c r="J585" s="10"/>
      <c r="K585" s="12"/>
      <c r="L585" s="12"/>
      <c r="M585" s="12"/>
    </row>
    <row r="586" spans="10:13">
      <c r="J586" s="10"/>
      <c r="K586" s="12"/>
      <c r="L586" s="12"/>
      <c r="M586" s="12"/>
    </row>
    <row r="587" spans="10:13">
      <c r="J587" s="10"/>
      <c r="K587" s="12"/>
      <c r="L587" s="12"/>
      <c r="M587" s="12"/>
    </row>
    <row r="588" spans="10:13">
      <c r="J588" s="10"/>
      <c r="K588" s="12"/>
      <c r="L588" s="12"/>
      <c r="M588" s="12"/>
    </row>
    <row r="589" spans="10:13">
      <c r="J589" s="10"/>
      <c r="K589" s="12"/>
      <c r="L589" s="12"/>
      <c r="M589" s="12"/>
    </row>
    <row r="590" spans="10:13">
      <c r="J590" s="10"/>
      <c r="K590" s="12"/>
      <c r="L590" s="12"/>
      <c r="M590" s="12"/>
    </row>
    <row r="591" spans="10:13">
      <c r="J591" s="10"/>
      <c r="K591" s="12"/>
      <c r="L591" s="12"/>
      <c r="M591" s="12"/>
    </row>
    <row r="592" spans="10:13">
      <c r="J592" s="10"/>
      <c r="K592" s="12"/>
      <c r="L592" s="12"/>
      <c r="M592" s="12"/>
    </row>
    <row r="593" spans="10:13">
      <c r="J593" s="10"/>
      <c r="K593" s="12"/>
      <c r="L593" s="12"/>
      <c r="M593" s="12"/>
    </row>
    <row r="594" spans="10:13">
      <c r="J594" s="10"/>
      <c r="K594" s="12"/>
      <c r="L594" s="12"/>
      <c r="M594" s="12"/>
    </row>
    <row r="595" spans="10:13">
      <c r="J595" s="10"/>
      <c r="K595" s="12"/>
      <c r="L595" s="12"/>
      <c r="M595" s="12"/>
    </row>
    <row r="596" spans="10:13">
      <c r="J596" s="10"/>
      <c r="K596" s="12"/>
      <c r="L596" s="12"/>
      <c r="M596" s="12"/>
    </row>
    <row r="597" spans="10:13">
      <c r="J597" s="10"/>
      <c r="K597" s="12"/>
      <c r="L597" s="12"/>
      <c r="M597" s="12"/>
    </row>
    <row r="598" spans="10:13">
      <c r="J598" s="10"/>
      <c r="K598" s="12"/>
      <c r="L598" s="12"/>
      <c r="M598" s="12"/>
    </row>
    <row r="599" spans="10:13">
      <c r="J599" s="10"/>
      <c r="K599" s="12"/>
      <c r="L599" s="12"/>
      <c r="M599" s="12"/>
    </row>
    <row r="600" spans="10:13">
      <c r="J600" s="10"/>
      <c r="K600" s="12"/>
      <c r="L600" s="12"/>
      <c r="M600" s="12"/>
    </row>
    <row r="601" spans="10:13">
      <c r="J601" s="10"/>
      <c r="K601" s="12"/>
      <c r="L601" s="12"/>
      <c r="M601" s="12"/>
    </row>
    <row r="602" spans="10:13">
      <c r="J602" s="10"/>
      <c r="K602" s="12"/>
      <c r="L602" s="12"/>
      <c r="M602" s="12"/>
    </row>
    <row r="603" spans="10:13">
      <c r="J603" s="10"/>
      <c r="K603" s="12"/>
      <c r="L603" s="12"/>
      <c r="M603" s="12"/>
    </row>
    <row r="604" spans="10:13">
      <c r="J604" s="10"/>
      <c r="K604" s="12"/>
      <c r="L604" s="12"/>
      <c r="M604" s="12"/>
    </row>
    <row r="605" spans="10:13">
      <c r="J605" s="10"/>
      <c r="K605" s="12"/>
      <c r="L605" s="12"/>
      <c r="M605" s="12"/>
    </row>
    <row r="606" spans="10:13">
      <c r="J606" s="10"/>
      <c r="K606" s="12"/>
      <c r="L606" s="12"/>
      <c r="M606" s="12"/>
    </row>
    <row r="607" spans="10:13">
      <c r="J607" s="10"/>
      <c r="K607" s="12"/>
      <c r="L607" s="12"/>
      <c r="M607" s="12"/>
    </row>
    <row r="608" spans="10:13">
      <c r="J608" s="10"/>
      <c r="K608" s="12"/>
      <c r="L608" s="12"/>
      <c r="M608" s="12"/>
    </row>
    <row r="609" spans="10:13">
      <c r="J609" s="10"/>
      <c r="K609" s="12"/>
      <c r="L609" s="12"/>
      <c r="M609" s="12"/>
    </row>
    <row r="610" spans="10:13">
      <c r="J610" s="10"/>
      <c r="K610" s="12"/>
      <c r="L610" s="12"/>
      <c r="M610" s="12"/>
    </row>
    <row r="611" spans="10:13">
      <c r="J611" s="10"/>
      <c r="K611" s="12"/>
      <c r="L611" s="12"/>
      <c r="M611" s="12"/>
    </row>
    <row r="612" spans="10:13">
      <c r="J612" s="10"/>
      <c r="K612" s="12"/>
      <c r="L612" s="12"/>
      <c r="M612" s="12"/>
    </row>
    <row r="613" spans="10:13">
      <c r="J613" s="10"/>
      <c r="K613" s="12"/>
      <c r="L613" s="12"/>
      <c r="M613" s="12"/>
    </row>
    <row r="614" spans="10:13">
      <c r="J614" s="10"/>
      <c r="K614" s="12"/>
      <c r="L614" s="12"/>
      <c r="M614" s="12"/>
    </row>
    <row r="615" spans="10:13">
      <c r="J615" s="10"/>
      <c r="K615" s="12"/>
      <c r="L615" s="12"/>
      <c r="M615" s="12"/>
    </row>
    <row r="616" spans="10:13">
      <c r="J616" s="10"/>
      <c r="K616" s="12"/>
      <c r="L616" s="12"/>
      <c r="M616" s="12"/>
    </row>
    <row r="617" spans="10:13">
      <c r="J617" s="10"/>
      <c r="K617" s="12"/>
      <c r="L617" s="12"/>
      <c r="M617" s="12"/>
    </row>
    <row r="618" spans="10:13">
      <c r="J618" s="10"/>
      <c r="K618" s="12"/>
      <c r="L618" s="12"/>
      <c r="M618" s="12"/>
    </row>
    <row r="619" spans="10:13">
      <c r="J619" s="10"/>
      <c r="K619" s="12"/>
      <c r="L619" s="12"/>
      <c r="M619" s="12"/>
    </row>
    <row r="620" spans="10:13">
      <c r="J620" s="10"/>
      <c r="K620" s="12"/>
      <c r="L620" s="12"/>
      <c r="M620" s="12"/>
    </row>
    <row r="621" spans="10:13">
      <c r="J621" s="10"/>
      <c r="K621" s="12"/>
      <c r="L621" s="12"/>
      <c r="M621" s="12"/>
    </row>
    <row r="622" spans="10:13">
      <c r="J622" s="10"/>
      <c r="K622" s="12"/>
      <c r="L622" s="12"/>
      <c r="M622" s="12"/>
    </row>
    <row r="623" spans="10:13">
      <c r="J623" s="10"/>
      <c r="K623" s="12"/>
      <c r="L623" s="12"/>
      <c r="M623" s="12"/>
    </row>
    <row r="624" spans="10:13">
      <c r="J624" s="10"/>
      <c r="K624" s="12"/>
      <c r="L624" s="12"/>
      <c r="M624" s="12"/>
    </row>
    <row r="625" spans="10:13">
      <c r="J625" s="10"/>
      <c r="K625" s="12"/>
      <c r="L625" s="12"/>
      <c r="M625" s="12"/>
    </row>
    <row r="626" spans="10:13">
      <c r="J626" s="10"/>
      <c r="K626" s="12"/>
      <c r="L626" s="12"/>
      <c r="M626" s="12"/>
    </row>
    <row r="627" spans="10:13">
      <c r="J627" s="10"/>
      <c r="K627" s="12"/>
      <c r="L627" s="12"/>
      <c r="M627" s="12"/>
    </row>
    <row r="628" spans="10:13">
      <c r="J628" s="10"/>
      <c r="K628" s="12"/>
      <c r="L628" s="12"/>
      <c r="M628" s="12"/>
    </row>
    <row r="629" spans="10:13">
      <c r="J629" s="10"/>
      <c r="K629" s="12"/>
      <c r="L629" s="12"/>
      <c r="M629" s="12"/>
    </row>
    <row r="630" spans="10:13">
      <c r="J630" s="10"/>
      <c r="K630" s="12"/>
      <c r="L630" s="12"/>
      <c r="M630" s="12"/>
    </row>
    <row r="631" spans="10:13">
      <c r="J631" s="10"/>
      <c r="K631" s="12"/>
      <c r="L631" s="12"/>
      <c r="M631" s="12"/>
    </row>
    <row r="632" spans="10:13">
      <c r="J632" s="10"/>
      <c r="K632" s="12"/>
      <c r="L632" s="12"/>
      <c r="M632" s="12"/>
    </row>
    <row r="633" spans="10:13">
      <c r="J633" s="10"/>
      <c r="K633" s="12"/>
      <c r="L633" s="12"/>
      <c r="M633" s="12"/>
    </row>
    <row r="634" spans="10:13">
      <c r="J634" s="10"/>
      <c r="K634" s="12"/>
      <c r="L634" s="12"/>
      <c r="M634" s="12"/>
    </row>
    <row r="635" spans="10:13">
      <c r="J635" s="10"/>
      <c r="K635" s="12"/>
      <c r="L635" s="12"/>
      <c r="M635" s="12"/>
    </row>
    <row r="636" spans="10:13">
      <c r="J636" s="10"/>
      <c r="K636" s="12"/>
      <c r="L636" s="12"/>
      <c r="M636" s="12"/>
    </row>
    <row r="637" spans="10:13">
      <c r="J637" s="10"/>
      <c r="K637" s="12"/>
      <c r="L637" s="12"/>
      <c r="M637" s="12"/>
    </row>
    <row r="638" spans="10:13">
      <c r="J638" s="10"/>
      <c r="K638" s="12"/>
      <c r="L638" s="12"/>
      <c r="M638" s="12"/>
    </row>
    <row r="639" spans="10:13">
      <c r="J639" s="10"/>
      <c r="K639" s="12"/>
      <c r="L639" s="12"/>
      <c r="M639" s="12"/>
    </row>
    <row r="640" spans="10:13">
      <c r="J640" s="10"/>
      <c r="K640" s="12"/>
      <c r="L640" s="12"/>
      <c r="M640" s="12"/>
    </row>
    <row r="641" spans="10:13">
      <c r="J641" s="10"/>
      <c r="K641" s="12"/>
      <c r="L641" s="12"/>
      <c r="M641" s="12"/>
    </row>
    <row r="642" spans="10:13">
      <c r="J642" s="10"/>
      <c r="K642" s="12"/>
      <c r="L642" s="12"/>
      <c r="M642" s="12"/>
    </row>
    <row r="643" spans="10:13">
      <c r="J643" s="10"/>
      <c r="K643" s="12"/>
      <c r="L643" s="12"/>
      <c r="M643" s="12"/>
    </row>
    <row r="644" spans="10:13">
      <c r="J644" s="10"/>
      <c r="K644" s="12"/>
      <c r="L644" s="12"/>
      <c r="M644" s="12"/>
    </row>
    <row r="645" spans="10:13">
      <c r="J645" s="10"/>
      <c r="K645" s="12"/>
      <c r="L645" s="12"/>
      <c r="M645" s="12"/>
    </row>
    <row r="646" spans="10:13">
      <c r="J646" s="10"/>
      <c r="K646" s="12"/>
      <c r="L646" s="12"/>
      <c r="M646" s="12"/>
    </row>
    <row r="647" spans="10:13">
      <c r="J647" s="10"/>
      <c r="K647" s="12"/>
      <c r="L647" s="12"/>
      <c r="M647" s="12"/>
    </row>
    <row r="648" spans="10:13">
      <c r="J648" s="10"/>
      <c r="K648" s="12"/>
      <c r="L648" s="12"/>
      <c r="M648" s="12"/>
    </row>
    <row r="649" spans="10:13">
      <c r="J649" s="10"/>
      <c r="K649" s="12"/>
      <c r="L649" s="12"/>
      <c r="M649" s="12"/>
    </row>
    <row r="650" spans="10:13">
      <c r="J650" s="10"/>
      <c r="K650" s="12"/>
      <c r="L650" s="12"/>
      <c r="M650" s="12"/>
    </row>
    <row r="651" spans="10:13">
      <c r="J651" s="10"/>
      <c r="K651" s="12"/>
      <c r="L651" s="12"/>
      <c r="M651" s="12"/>
    </row>
    <row r="652" spans="10:13">
      <c r="J652" s="10"/>
      <c r="K652" s="12"/>
      <c r="L652" s="12"/>
      <c r="M652" s="12"/>
    </row>
    <row r="653" spans="10:13">
      <c r="J653" s="10"/>
      <c r="K653" s="12"/>
      <c r="L653" s="12"/>
      <c r="M653" s="12"/>
    </row>
    <row r="654" spans="10:13">
      <c r="J654" s="10"/>
      <c r="K654" s="12"/>
      <c r="L654" s="12"/>
      <c r="M654" s="12"/>
    </row>
    <row r="655" spans="10:13">
      <c r="J655" s="10"/>
      <c r="K655" s="12"/>
      <c r="L655" s="12"/>
      <c r="M655" s="12"/>
    </row>
    <row r="656" spans="10:13">
      <c r="J656" s="10"/>
      <c r="K656" s="12"/>
      <c r="L656" s="12"/>
      <c r="M656" s="12"/>
    </row>
    <row r="657" spans="10:13">
      <c r="J657" s="10"/>
      <c r="K657" s="12"/>
      <c r="L657" s="12"/>
      <c r="M657" s="12"/>
    </row>
    <row r="658" spans="10:13">
      <c r="J658" s="10"/>
      <c r="K658" s="12"/>
      <c r="L658" s="12"/>
      <c r="M658" s="12"/>
    </row>
    <row r="659" spans="10:13">
      <c r="J659" s="10"/>
      <c r="K659" s="12"/>
      <c r="L659" s="12"/>
      <c r="M659" s="12"/>
    </row>
    <row r="660" spans="10:13">
      <c r="J660" s="10"/>
      <c r="K660" s="12"/>
      <c r="L660" s="12"/>
      <c r="M660" s="12"/>
    </row>
    <row r="661" spans="10:13">
      <c r="J661" s="10"/>
      <c r="K661" s="12"/>
      <c r="L661" s="12"/>
      <c r="M661" s="12"/>
    </row>
    <row r="662" spans="10:13">
      <c r="J662" s="10"/>
      <c r="K662" s="12"/>
      <c r="L662" s="12"/>
      <c r="M662" s="12"/>
    </row>
    <row r="663" spans="10:13">
      <c r="J663" s="10"/>
      <c r="K663" s="12"/>
      <c r="L663" s="12"/>
      <c r="M663" s="12"/>
    </row>
    <row r="664" spans="10:13">
      <c r="J664" s="10"/>
      <c r="K664" s="12"/>
      <c r="L664" s="12"/>
      <c r="M664" s="12"/>
    </row>
    <row r="665" spans="10:13">
      <c r="J665" s="10"/>
      <c r="K665" s="12"/>
      <c r="L665" s="12"/>
      <c r="M665" s="12"/>
    </row>
    <row r="666" spans="10:13">
      <c r="J666" s="10"/>
      <c r="K666" s="12"/>
      <c r="L666" s="12"/>
      <c r="M666" s="12"/>
    </row>
    <row r="667" spans="10:13">
      <c r="J667" s="10"/>
      <c r="K667" s="12"/>
      <c r="L667" s="12"/>
      <c r="M667" s="12"/>
    </row>
    <row r="668" spans="10:13">
      <c r="J668" s="10"/>
      <c r="K668" s="12"/>
      <c r="L668" s="12"/>
      <c r="M668" s="12"/>
    </row>
    <row r="669" spans="10:13">
      <c r="J669" s="10"/>
      <c r="K669" s="12"/>
      <c r="L669" s="12"/>
      <c r="M669" s="12"/>
    </row>
    <row r="670" spans="10:13">
      <c r="J670" s="10"/>
      <c r="K670" s="12"/>
      <c r="L670" s="12"/>
      <c r="M670" s="12"/>
    </row>
    <row r="671" spans="10:13">
      <c r="J671" s="10"/>
      <c r="K671" s="12"/>
      <c r="L671" s="12"/>
      <c r="M671" s="12"/>
    </row>
    <row r="672" spans="10:13">
      <c r="J672" s="10"/>
      <c r="K672" s="12"/>
      <c r="L672" s="12"/>
      <c r="M672" s="12"/>
    </row>
    <row r="673" spans="10:13">
      <c r="J673" s="10"/>
      <c r="K673" s="12"/>
      <c r="L673" s="12"/>
      <c r="M673" s="12"/>
    </row>
    <row r="674" spans="10:13">
      <c r="J674" s="10"/>
      <c r="K674" s="12"/>
      <c r="L674" s="12"/>
      <c r="M674" s="12"/>
    </row>
    <row r="675" spans="10:13">
      <c r="J675" s="10"/>
      <c r="K675" s="12"/>
      <c r="L675" s="12"/>
      <c r="M675" s="12"/>
    </row>
    <row r="676" spans="10:13">
      <c r="J676" s="10"/>
      <c r="K676" s="12"/>
      <c r="L676" s="12"/>
      <c r="M676" s="12"/>
    </row>
    <row r="677" spans="10:13">
      <c r="J677" s="10"/>
      <c r="K677" s="12"/>
      <c r="L677" s="12"/>
      <c r="M677" s="12"/>
    </row>
    <row r="678" spans="10:13">
      <c r="J678" s="10"/>
      <c r="K678" s="12"/>
      <c r="L678" s="12"/>
      <c r="M678" s="12"/>
    </row>
    <row r="679" spans="10:13">
      <c r="J679" s="10"/>
      <c r="K679" s="12"/>
      <c r="L679" s="12"/>
      <c r="M679" s="12"/>
    </row>
    <row r="680" spans="10:13">
      <c r="J680" s="10"/>
      <c r="K680" s="12"/>
      <c r="L680" s="12"/>
      <c r="M680" s="12"/>
    </row>
    <row r="681" spans="10:13">
      <c r="J681" s="10"/>
      <c r="K681" s="12"/>
      <c r="L681" s="12"/>
      <c r="M681" s="12"/>
    </row>
    <row r="682" spans="10:13">
      <c r="J682" s="10"/>
      <c r="K682" s="12"/>
      <c r="L682" s="12"/>
      <c r="M682" s="12"/>
    </row>
    <row r="683" spans="10:13">
      <c r="J683" s="10"/>
      <c r="K683" s="12"/>
      <c r="L683" s="12"/>
      <c r="M683" s="12"/>
    </row>
    <row r="684" spans="10:13">
      <c r="J684" s="10"/>
      <c r="K684" s="12"/>
      <c r="L684" s="12"/>
      <c r="M684" s="12"/>
    </row>
    <row r="685" spans="10:13">
      <c r="J685" s="10"/>
      <c r="K685" s="12"/>
      <c r="L685" s="12"/>
      <c r="M685" s="12"/>
    </row>
    <row r="686" spans="10:13">
      <c r="J686" s="10"/>
      <c r="K686" s="12"/>
      <c r="L686" s="12"/>
      <c r="M686" s="12"/>
    </row>
    <row r="687" spans="10:13">
      <c r="J687" s="10"/>
      <c r="K687" s="12"/>
      <c r="L687" s="12"/>
      <c r="M687" s="12"/>
    </row>
    <row r="688" spans="10:13">
      <c r="J688" s="10"/>
      <c r="K688" s="12"/>
      <c r="L688" s="12"/>
      <c r="M688" s="12"/>
    </row>
    <row r="689" spans="10:13">
      <c r="J689" s="10"/>
      <c r="K689" s="12"/>
      <c r="L689" s="12"/>
      <c r="M689" s="12"/>
    </row>
    <row r="690" spans="10:13">
      <c r="J690" s="10"/>
      <c r="K690" s="12"/>
      <c r="L690" s="12"/>
      <c r="M690" s="12"/>
    </row>
    <row r="691" spans="10:13">
      <c r="J691" s="10"/>
      <c r="K691" s="12"/>
      <c r="L691" s="12"/>
      <c r="M691" s="12"/>
    </row>
    <row r="692" spans="10:13">
      <c r="J692" s="10"/>
      <c r="K692" s="12"/>
      <c r="L692" s="12"/>
      <c r="M692" s="12"/>
    </row>
    <row r="693" spans="10:13">
      <c r="J693" s="10"/>
      <c r="K693" s="12"/>
      <c r="L693" s="12"/>
      <c r="M693" s="12"/>
    </row>
    <row r="694" spans="10:13">
      <c r="J694" s="10"/>
      <c r="K694" s="12"/>
      <c r="L694" s="12"/>
      <c r="M694" s="12"/>
    </row>
    <row r="695" spans="10:13">
      <c r="J695" s="10"/>
      <c r="K695" s="12"/>
      <c r="L695" s="12"/>
      <c r="M695" s="12"/>
    </row>
    <row r="696" spans="10:13">
      <c r="J696" s="10"/>
      <c r="K696" s="12"/>
      <c r="L696" s="12"/>
      <c r="M696" s="12"/>
    </row>
    <row r="697" spans="10:13">
      <c r="J697" s="10"/>
      <c r="K697" s="12"/>
      <c r="L697" s="12"/>
      <c r="M697" s="12"/>
    </row>
    <row r="698" spans="10:13">
      <c r="J698" s="10"/>
      <c r="K698" s="12"/>
      <c r="L698" s="12"/>
      <c r="M698" s="12"/>
    </row>
    <row r="699" spans="10:13">
      <c r="J699" s="10"/>
      <c r="K699" s="12"/>
      <c r="L699" s="12"/>
      <c r="M699" s="12"/>
    </row>
    <row r="700" spans="10:13">
      <c r="J700" s="10"/>
      <c r="K700" s="12"/>
      <c r="L700" s="12"/>
      <c r="M700" s="12"/>
    </row>
    <row r="701" spans="10:13">
      <c r="J701" s="10"/>
      <c r="K701" s="12"/>
      <c r="L701" s="12"/>
      <c r="M701" s="12"/>
    </row>
    <row r="702" spans="10:13">
      <c r="J702" s="10"/>
      <c r="K702" s="12"/>
      <c r="L702" s="12"/>
      <c r="M702" s="12"/>
    </row>
    <row r="703" spans="10:13">
      <c r="J703" s="10"/>
      <c r="K703" s="12"/>
      <c r="L703" s="12"/>
      <c r="M703" s="12"/>
    </row>
    <row r="704" spans="10:13">
      <c r="J704" s="10"/>
      <c r="K704" s="12"/>
      <c r="L704" s="12"/>
      <c r="M704" s="12"/>
    </row>
    <row r="705" spans="10:13">
      <c r="J705" s="10"/>
      <c r="K705" s="12"/>
      <c r="L705" s="12"/>
      <c r="M705" s="12"/>
    </row>
  </sheetData>
  <mergeCells count="15">
    <mergeCell ref="A6:W6"/>
    <mergeCell ref="A1:M1"/>
    <mergeCell ref="A2:M2"/>
    <mergeCell ref="A3:M3"/>
    <mergeCell ref="A4:M4"/>
    <mergeCell ref="K5:N5"/>
    <mergeCell ref="A238:J238"/>
    <mergeCell ref="B11:I11"/>
    <mergeCell ref="J11:J12"/>
    <mergeCell ref="A7:N7"/>
    <mergeCell ref="A9:L9"/>
    <mergeCell ref="L11:L12"/>
    <mergeCell ref="M11:M12"/>
    <mergeCell ref="N11:Q11"/>
    <mergeCell ref="K11:K12"/>
  </mergeCells>
  <phoneticPr fontId="0" type="noConversion"/>
  <pageMargins left="0.75" right="0.75" top="1" bottom="1" header="0.5" footer="0.5"/>
  <pageSetup paperSize="9" scale="80" orientation="landscape" r:id="rId1"/>
  <headerFooter alignWithMargins="0"/>
  <colBreaks count="1" manualBreakCount="1">
    <brk id="13" max="238"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 4 Доходы</vt:lpstr>
      <vt:lpstr>'Пр 4 Доходы'!Область_печати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2014-04-28T08:30:08Z</dcterms:created>
  <dcterms:modified xsi:type="dcterms:W3CDTF">2014-05-07T13:08:35Z</dcterms:modified>
</cp:coreProperties>
</file>