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8795" windowHeight="121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Лист1!$A$1:$Q$183</definedName>
  </definedNames>
  <calcPr calcId="125725"/>
</workbook>
</file>

<file path=xl/calcChain.xml><?xml version="1.0" encoding="utf-8"?>
<calcChain xmlns="http://schemas.openxmlformats.org/spreadsheetml/2006/main">
  <c r="K158" i="1"/>
  <c r="L159"/>
  <c r="L158"/>
  <c r="M159"/>
  <c r="M158"/>
  <c r="K159"/>
  <c r="L124"/>
  <c r="M124"/>
  <c r="K124"/>
  <c r="M19"/>
  <c r="L19"/>
  <c r="K19"/>
  <c r="M103"/>
  <c r="L103"/>
  <c r="K103"/>
  <c r="M61"/>
  <c r="L61"/>
  <c r="K61"/>
  <c r="K120"/>
  <c r="K117"/>
  <c r="K116"/>
  <c r="K123"/>
  <c r="K122"/>
  <c r="K129"/>
  <c r="K131"/>
  <c r="K153"/>
  <c r="K156"/>
  <c r="K155"/>
  <c r="K164"/>
  <c r="K163"/>
  <c r="K168"/>
  <c r="K171"/>
  <c r="K175"/>
  <c r="K178"/>
  <c r="K180"/>
  <c r="K17"/>
  <c r="K16"/>
  <c r="K15"/>
  <c r="K26"/>
  <c r="K25"/>
  <c r="K36"/>
  <c r="K31"/>
  <c r="K39"/>
  <c r="K38"/>
  <c r="K43"/>
  <c r="K56"/>
  <c r="K59"/>
  <c r="K58"/>
  <c r="K66"/>
  <c r="K68"/>
  <c r="K65"/>
  <c r="K71"/>
  <c r="K74"/>
  <c r="K88"/>
  <c r="K91"/>
  <c r="K93"/>
  <c r="K96"/>
  <c r="K98"/>
  <c r="K112"/>
  <c r="K111"/>
  <c r="L120"/>
  <c r="L117"/>
  <c r="L116"/>
  <c r="L123"/>
  <c r="L122"/>
  <c r="L129"/>
  <c r="L131"/>
  <c r="L153"/>
  <c r="L156"/>
  <c r="L155"/>
  <c r="L164"/>
  <c r="L168"/>
  <c r="L171"/>
  <c r="L175"/>
  <c r="L178"/>
  <c r="L180"/>
  <c r="L17"/>
  <c r="L16"/>
  <c r="L15"/>
  <c r="L26"/>
  <c r="L25"/>
  <c r="L36"/>
  <c r="L31"/>
  <c r="L39"/>
  <c r="L38"/>
  <c r="L43"/>
  <c r="L56"/>
  <c r="L59"/>
  <c r="L58"/>
  <c r="L66"/>
  <c r="L68"/>
  <c r="L71"/>
  <c r="L74"/>
  <c r="L88"/>
  <c r="L91"/>
  <c r="L93"/>
  <c r="L96"/>
  <c r="L98"/>
  <c r="L112"/>
  <c r="L111"/>
  <c r="M120"/>
  <c r="M117"/>
  <c r="M116"/>
  <c r="M123"/>
  <c r="M122"/>
  <c r="M129"/>
  <c r="M131"/>
  <c r="M153"/>
  <c r="M134"/>
  <c r="M156"/>
  <c r="M155"/>
  <c r="M164"/>
  <c r="M168"/>
  <c r="M162"/>
  <c r="M171"/>
  <c r="M175"/>
  <c r="M178"/>
  <c r="M174"/>
  <c r="M170"/>
  <c r="M180"/>
  <c r="M17"/>
  <c r="M16"/>
  <c r="M15"/>
  <c r="M26"/>
  <c r="M25"/>
  <c r="M36"/>
  <c r="M31"/>
  <c r="M39"/>
  <c r="M38"/>
  <c r="M43"/>
  <c r="M56"/>
  <c r="M42"/>
  <c r="M59"/>
  <c r="M58"/>
  <c r="M66"/>
  <c r="M68"/>
  <c r="M71"/>
  <c r="M74"/>
  <c r="M70"/>
  <c r="M88"/>
  <c r="M91"/>
  <c r="M93"/>
  <c r="M96"/>
  <c r="M98"/>
  <c r="M87"/>
  <c r="M112"/>
  <c r="M111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K34"/>
  <c r="L163"/>
  <c r="M163"/>
  <c r="A169"/>
  <c r="A170"/>
  <c r="A171"/>
  <c r="A172"/>
  <c r="A173"/>
  <c r="A174"/>
  <c r="A175"/>
  <c r="A176"/>
  <c r="A177"/>
  <c r="A178"/>
  <c r="A179"/>
  <c r="A180"/>
  <c r="A181"/>
  <c r="V178"/>
  <c r="U178"/>
  <c r="T178"/>
  <c r="S178"/>
  <c r="R178"/>
  <c r="Q178"/>
  <c r="P178"/>
  <c r="O178"/>
  <c r="N178"/>
  <c r="A166"/>
  <c r="A167"/>
  <c r="V134"/>
  <c r="U134"/>
  <c r="T134"/>
  <c r="S134"/>
  <c r="R134"/>
  <c r="Q134"/>
  <c r="P134"/>
  <c r="O134"/>
  <c r="N134"/>
  <c r="V124"/>
  <c r="U124"/>
  <c r="T124"/>
  <c r="S124"/>
  <c r="R124"/>
  <c r="Q124"/>
  <c r="P124"/>
  <c r="O124"/>
  <c r="N124"/>
  <c r="M118"/>
  <c r="L118"/>
  <c r="K118"/>
  <c r="M34"/>
  <c r="L34"/>
  <c r="M32"/>
  <c r="L32"/>
  <c r="K32"/>
  <c r="L87"/>
  <c r="M133"/>
  <c r="M128"/>
  <c r="M115"/>
  <c r="M114"/>
  <c r="L70"/>
  <c r="L174"/>
  <c r="L170"/>
  <c r="L134"/>
  <c r="K70"/>
  <c r="K42"/>
  <c r="K41"/>
  <c r="K14"/>
  <c r="K162"/>
  <c r="K134"/>
  <c r="K133"/>
  <c r="L42"/>
  <c r="L41"/>
  <c r="L162"/>
  <c r="L133"/>
  <c r="L128"/>
  <c r="K174"/>
  <c r="K170"/>
  <c r="L65"/>
  <c r="M65"/>
  <c r="K87"/>
  <c r="M41"/>
  <c r="A42"/>
  <c r="L14"/>
  <c r="K115"/>
  <c r="K114"/>
  <c r="K182"/>
  <c r="K128"/>
  <c r="M14"/>
  <c r="M182"/>
  <c r="L115"/>
  <c r="L114"/>
  <c r="A45"/>
  <c r="A48"/>
  <c r="A49"/>
  <c r="A50"/>
  <c r="A51"/>
  <c r="L182"/>
  <c r="A52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9"/>
  <c r="A130"/>
  <c r="A131"/>
  <c r="A132"/>
  <c r="A133"/>
  <c r="A134"/>
  <c r="A135"/>
  <c r="A136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61"/>
</calcChain>
</file>

<file path=xl/sharedStrings.xml><?xml version="1.0" encoding="utf-8"?>
<sst xmlns="http://schemas.openxmlformats.org/spreadsheetml/2006/main" count="1543" uniqueCount="279">
  <si>
    <t>Приложение 2</t>
  </si>
  <si>
    <t xml:space="preserve"> к Решению Абанского районного Совета депутатов 
</t>
  </si>
  <si>
    <t>от 31.10.2014 № 6-34 Р</t>
  </si>
  <si>
    <t>Приложение 4</t>
  </si>
  <si>
    <t xml:space="preserve"> к Решению Абанского районного Совета депутатов 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</si>
  <si>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</si>
  <si>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</si>
  <si>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</si>
  <si>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2016 года</t>
  </si>
  <si>
    <t>Доходы районного бюджета             2017 года</t>
  </si>
  <si>
    <t>№ строки</t>
  </si>
  <si>
    <t>код главного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</si>
  <si>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</si>
  <si>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</si>
  <si>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</si>
  <si>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</si>
  <si>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</si>
  <si>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</si>
  <si>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</si>
  <si>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</si>
  <si>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</si>
  <si>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</si>
  <si>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</si>
  <si>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</si>
  <si>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</si>
  <si>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</si>
  <si>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</si>
  <si>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</si>
  <si>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</si>
  <si>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</si>
  <si>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</si>
  <si>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</si>
  <si>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</si>
  <si>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</si>
  <si>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</si>
  <si>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</si>
  <si>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</si>
  <si>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</si>
  <si>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</si>
  <si>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</si>
  <si>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</si>
  <si>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</si>
  <si>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</si>
  <si>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</si>
  <si>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</si>
  <si>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</si>
  <si>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</si>
  <si>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</si>
  <si>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</si>
  <si>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</si>
  <si>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</si>
  <si>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</si>
  <si>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</si>
  <si>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</si>
  <si>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</si>
  <si>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</si>
  <si>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</si>
  <si>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</si>
  <si>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</si>
  <si>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</si>
  <si>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1000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</si>
  <si>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</si>
  <si>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 исключением   Верховного Суда Российской Федерации)
</t>
  </si>
  <si>
    <t>Государственная пошлина по делам рассматриваемым в судах обшей юрисдикцией ,мировыми судьями (за исключением государственной пошлины по делам, рассматриваемым Верховным Судом Российской Федерации)</t>
  </si>
  <si>
    <t>901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</si>
  <si>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</si>
  <si>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</si>
  <si>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</si>
  <si>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</si>
  <si>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</si>
  <si>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10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</si>
  <si>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</si>
  <si>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</si>
  <si>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</si>
  <si>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</si>
  <si>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</si>
  <si>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</si>
  <si>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</si>
  <si>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</si>
  <si>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</si>
  <si>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</si>
  <si>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040</t>
  </si>
  <si>
    <t>Плата  за  размещение  отходов  производства и   потребления</t>
  </si>
  <si>
    <t>906</t>
  </si>
  <si>
    <t>13</t>
  </si>
  <si>
    <t>ДОХОДЫ ОТ ОКАЗАНИЯ ПЛАТНЫХ УСЛУГ И КОМПЕНСАЦИИ ЗАТРАТ ГОСУДАРСТВА</t>
  </si>
  <si>
    <t>130</t>
  </si>
  <si>
    <t xml:space="preserve">Доходы от оказания платных услуг (работ) </t>
  </si>
  <si>
    <t>995</t>
  </si>
  <si>
    <t>Прочие доходы от оказания платных услуг (работ) получателями средств бюджетов муниципальных районов</t>
  </si>
  <si>
    <t>14</t>
  </si>
  <si>
    <t>ДОХОДЫ ОТ ПРОДАЖИ МАТЕРИАЛЬНЫХ И НЕМАТЕРИАЛЬНЫХ АКТИВОВ</t>
  </si>
  <si>
    <t>050</t>
  </si>
  <si>
    <t>Доходы от реализации имущества, находящегося в собственности муниципальных    районов  за исключением имущества муниципальных бюджетных  и автономных   учреждений,   а   также   имущества муниципальных  унитарных  предприятий,   в   том числе казенных), в части реализации  основных средств по указанному имуществу</t>
  </si>
  <si>
    <t>053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</si>
  <si>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</si>
  <si>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</si>
  <si>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</si>
  <si>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</si>
  <si>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</si>
  <si>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</si>
  <si>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</si>
  <si>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 государственная собственность на которые не разграничена и которые расположены в границах поселений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</si>
  <si>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</si>
  <si>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</si>
  <si>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</si>
  <si>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</si>
  <si>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статьями 116,117,118,пунктами 1 и 2 статьи120, статьями125,126,128,129,129.1,132,133,134,135,135.1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</si>
  <si>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</si>
  <si>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</si>
  <si>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</si>
  <si>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</si>
  <si>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081</t>
  </si>
  <si>
    <t>25</t>
  </si>
  <si>
    <t xml:space="preserve">Денежные взыскания (штрафы) за нарушение земельного  законодательства </t>
  </si>
  <si>
    <t xml:space="preserve">Денежные взыскания (штрафы) за нарушение закононодательства в области охраны окружающей среды </t>
  </si>
  <si>
    <t>060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</si>
  <si>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</si>
  <si>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</si>
  <si>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</si>
  <si>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</si>
  <si>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069</t>
  </si>
  <si>
    <t>192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</si>
  <si>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</si>
  <si>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</si>
  <si>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</si>
  <si>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</si>
  <si>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</si>
  <si>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902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</si>
  <si>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</si>
  <si>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</si>
  <si>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</si>
  <si>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субъектов Российской Федерации и муниципальных образований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</si>
  <si>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</si>
  <si>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</si>
  <si>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</si>
  <si>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</si>
  <si>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</si>
  <si>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003</t>
  </si>
  <si>
    <t>999</t>
  </si>
  <si>
    <t xml:space="preserve">ПРОЧИЕ СУБСИДИИ 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</si>
  <si>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</si>
  <si>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</si>
  <si>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</si>
  <si>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</si>
  <si>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7555</t>
  </si>
  <si>
    <t>Субсидии бюджетам муниципальных районов на организацию и проведение акарицидных обработок мест массового отдыха населения н</t>
  </si>
  <si>
    <t xml:space="preserve">Субвенции бюджетам субъектов Российской Федерации и муниципальных образований
</t>
  </si>
  <si>
    <t>007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</si>
  <si>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</si>
  <si>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</si>
  <si>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</si>
  <si>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</si>
  <si>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</si>
  <si>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</si>
  <si>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</si>
  <si>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</si>
  <si>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 xml:space="preserve">Субвенции бюджетам муниципальных районовя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</si>
  <si>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</si>
  <si>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</t>
  </si>
  <si>
    <t>7460</t>
  </si>
  <si>
    <t>Субвенции бюджетам муниципальных районов на осуществление государственных полномочий  по содержанию, эксплуатации и капитальному ремонту скотомогильников (биотермических ям)</t>
  </si>
  <si>
    <t>7513</t>
  </si>
  <si>
    <t xml:space="preserve">Субвенции бюджетам муниципальных районов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</t>
  </si>
  <si>
    <t>7514</t>
  </si>
  <si>
    <t xml:space="preserve">Субвенции бюджетам муниципальных районов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 </t>
  </si>
  <si>
    <t>7517</t>
  </si>
  <si>
    <t xml:space="preserve">Субвенции бюджетам муниципальных районов,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производства», </t>
  </si>
  <si>
    <t>7518</t>
  </si>
  <si>
    <t xml:space="preserve">Субвенции бюджетам муниципальных районовя на реализацию Закона края от 13 июня 2013 года № 4-1402 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</si>
  <si>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</si>
  <si>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</si>
  <si>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</si>
  <si>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</si>
  <si>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</si>
  <si>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</si>
  <si>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</si>
  <si>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</si>
  <si>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</si>
  <si>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7604</t>
  </si>
  <si>
    <t>029</t>
  </si>
  <si>
    <t>115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</si>
  <si>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</si>
  <si>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</si>
  <si>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>9000</t>
  </si>
  <si>
    <t>Иные межбюджетные трансферты</t>
  </si>
  <si>
    <t>014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</si>
  <si>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</si>
  <si>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0604</t>
  </si>
  <si>
    <t>Межбюджетные трансферты бюджету  муниципального района на осуществление части полномочий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участия в предупреждении и ликвидации последствий чрезвычайных ситуаций в границах поселения</t>
  </si>
  <si>
    <t>0605</t>
  </si>
  <si>
    <t>Межбюджетные трансферты бюджету  муниципального района на осуществление части полномочий по изданию муниципальных правовых актов в части оказания методологической, информационной, консультативной помощи при принятии Устава муниципального образования и внесение в него изменений и дополнений</t>
  </si>
  <si>
    <t>0606</t>
  </si>
  <si>
    <t>025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</si>
  <si>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</si>
  <si>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</si>
  <si>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</si>
  <si>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</si>
  <si>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</si>
  <si>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</si>
  <si>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</si>
  <si>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</si>
  <si>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</si>
  <si>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</si>
  <si>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</si>
  <si>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</si>
  <si>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</si>
  <si>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</si>
  <si>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</si>
  <si>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</si>
  <si>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</si>
  <si>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</si>
  <si>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Доходы районного бюджета             2018 года</t>
  </si>
  <si>
    <t xml:space="preserve">от </t>
  </si>
  <si>
    <t>0275</t>
  </si>
  <si>
    <t xml:space="preserve">Субсидии бюджетам бюджетной системы Российской Федерации (межбюджетные субсидии)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</si>
  <si>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</si>
  <si>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 бюджету  муниципального района на осуществление части полномочий  по осуществлению контроля за исполнением местного бюджета, соблюдением установленного  порядка подготовки и рассмотрение проекта местного бюджета, отчета о его исполнении</t>
  </si>
  <si>
    <t xml:space="preserve"> ДОХОДЫ РАЙОННОГО БЮДЖЕТА НА 2016 год И ПЛАНОВЫЙ ПЕРИОД 2017-2018 годов</t>
  </si>
  <si>
    <t>070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</si>
  <si>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</si>
  <si>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</si>
  <si>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</si>
  <si>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551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</si>
  <si>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</t>
  </si>
  <si>
    <t>804</t>
  </si>
  <si>
    <t>810</t>
  </si>
  <si>
    <t>813</t>
  </si>
  <si>
    <t>822</t>
  </si>
  <si>
    <t>825</t>
  </si>
  <si>
    <t>828</t>
  </si>
  <si>
    <t>840</t>
  </si>
  <si>
    <t>849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</si>
  <si>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</t>
  </si>
  <si>
    <t>807</t>
  </si>
  <si>
    <t>846</t>
  </si>
  <si>
    <t>Доходы, поступающие в порядке возмещения расходов, понесенных в связи с эксплуатацией имущества поселений</t>
  </si>
  <si>
    <t>065</t>
  </si>
  <si>
    <t>Доходы от компенсации затрат государства</t>
  </si>
  <si>
    <t>820</t>
  </si>
  <si>
    <t>837</t>
  </si>
  <si>
    <t>321</t>
  </si>
  <si>
    <t>35</t>
  </si>
  <si>
    <t>161</t>
  </si>
  <si>
    <t>33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</si>
  <si>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</si>
  <si>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</si>
  <si>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</si>
  <si>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</si>
  <si>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177</t>
  </si>
  <si>
    <t>7408</t>
  </si>
  <si>
    <t>7409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</si>
  <si>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 </t>
  </si>
  <si>
    <t xml:space="preserve">Прочие субвенции бюджетам муниципальных районов
</t>
  </si>
  <si>
    <t>ПРОЧИЕ СУБВЕНЦИИ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</si>
  <si>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</si>
  <si>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</si>
  <si>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</si>
  <si>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</si>
  <si>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</si>
  <si>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</si>
  <si>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</si>
  <si>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</si>
  <si>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</si>
  <si>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</si>
  <si>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</si>
  <si>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</si>
  <si>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</si>
  <si>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</si>
  <si>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</si>
  <si>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 xml:space="preserve">Межбюджетные трансферты, передаваемые бюджетам муниципальных образований на комплектование книжных фондов библиотек муниципальных образований и государственных библиотек городов Москвы и Санкт-Петербурга </t>
  </si>
  <si>
    <t xml:space="preserve">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 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</si>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</sst>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43" fontId="1" fillId="0" borderId="0" applyFont="0" applyFill="0" applyBorder="0" applyAlignment="0" applyProtection="0"/>
    <xf numFmtId="167" fontId="3" fillId="0" borderId="0" applyFill="0" applyBorder="0" applyAlignment="0" applyProtection="0"/>
  </cellStyleXfs>
  <cellXfs count="92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/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66" fontId="7" fillId="2" borderId="0" xfId="0" applyNumberFormat="1" applyFont="1" applyFill="1" applyBorder="1" applyAlignment="1">
      <alignment horizontal="right" vertical="top" wrapText="1"/>
    </xf>
    <xf numFmtId="166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2" fillId="2" borderId="0" xfId="1" applyFont="1" applyFill="1" applyAlignment="1" applyProtection="1">
      <alignment vertical="distributed" wrapText="1"/>
    </xf>
    <xf numFmtId="0" fontId="2" fillId="2" borderId="1" xfId="0" applyFont="1" applyFill="1" applyBorder="1" applyAlignment="1">
      <alignment horizontal="left" vertical="distributed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166" fontId="8" fillId="2" borderId="0" xfId="0" applyNumberFormat="1" applyFont="1" applyFill="1" applyBorder="1" applyAlignment="1">
      <alignment horizontal="right" vertical="top" wrapText="1"/>
    </xf>
    <xf numFmtId="166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0" xfId="3" applyNumberFormat="1" applyFont="1" applyFill="1" applyBorder="1" applyAlignment="1" applyProtection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7" fillId="2" borderId="1" xfId="3" applyNumberFormat="1" applyFont="1" applyFill="1" applyBorder="1" applyAlignment="1" applyProtection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49" fontId="2" fillId="2" borderId="1" xfId="4" applyNumberFormat="1" applyFont="1" applyFill="1" applyBorder="1" applyAlignment="1" applyProtection="1">
      <alignment horizontal="center" vertical="top"/>
    </xf>
    <xf numFmtId="0" fontId="2" fillId="2" borderId="1" xfId="2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wrapText="1"/>
    </xf>
    <xf numFmtId="49" fontId="2" fillId="2" borderId="1" xfId="4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1" xfId="0" applyNumberFormat="1" applyFont="1" applyFill="1" applyBorder="1" applyAlignment="1">
      <alignment wrapText="1"/>
    </xf>
    <xf numFmtId="49" fontId="5" fillId="2" borderId="1" xfId="3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2" fillId="2" borderId="1" xfId="2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center" vertical="justify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top"/>
    </xf>
    <xf numFmtId="49" fontId="2" fillId="2" borderId="1" xfId="3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10" fillId="2" borderId="0" xfId="0" applyFont="1" applyFill="1" applyAlignment="1"/>
    <xf numFmtId="0" fontId="2" fillId="2" borderId="0" xfId="0" applyFont="1" applyFill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</cellXfs>
  <cellStyles count="5">
    <cellStyle name="Гиперссылка" xfId="1" builtinId="8"/>
    <cellStyle name="Обычный" xfId="0" builtinId="0"/>
    <cellStyle name="Обычный_Лист1" xfId="2"/>
    <cellStyle name="Финансовый" xfId="3" builtinId="3"/>
    <cellStyle name="Финансов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25D80716F55ED5D173E56A65F4227EC63D6034CB20FBB5C40D1F16020B73B954F03D6BEC45864e2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49"/>
  <sheetViews>
    <sheetView tabSelected="1" view="pageBreakPreview" topLeftCell="A9" zoomScale="80" zoomScaleNormal="75" workbookViewId="0">
      <pane xSplit="9" ySplit="6" topLeftCell="J102" activePane="bottomRight" state="frozen"/>
      <selection activeCell="A9" sqref="A9"/>
      <selection pane="topRight" activeCell="J9" sqref="J9"/>
      <selection pane="bottomLeft" activeCell="A15" sqref="A15"/>
      <selection pane="bottomRight" activeCell="G55" sqref="G55"/>
    </sheetView>
  </sheetViews>
  <sheetFormatPr defaultColWidth="12" defaultRowHeight="15.75" outlineLevelRow="5"/>
  <cols>
    <col min="1" max="1" width="5.85546875" style="1" customWidth="1"/>
    <col min="2" max="3" width="5.7109375" style="40" customWidth="1"/>
    <col min="4" max="4" width="6.42578125" style="40" customWidth="1"/>
    <col min="5" max="5" width="5" style="40" customWidth="1"/>
    <col min="6" max="6" width="6.28515625" style="40" customWidth="1"/>
    <col min="7" max="7" width="6" style="40" customWidth="1"/>
    <col min="8" max="8" width="6.85546875" style="40" customWidth="1"/>
    <col min="9" max="9" width="10.140625" style="40" customWidth="1"/>
    <col min="10" max="10" width="67.7109375" style="76" customWidth="1"/>
    <col min="11" max="11" width="14.42578125" style="72" customWidth="1"/>
    <col min="12" max="12" width="13.28515625" style="72" customWidth="1"/>
    <col min="13" max="13" width="15" style="72" customWidth="1"/>
    <col min="14" max="14" width="14.140625" style="4" hidden="1" customWidth="1"/>
    <col min="15" max="15" width="12.42578125" style="4" hidden="1" customWidth="1"/>
    <col min="16" max="16" width="0.28515625" style="5" hidden="1" customWidth="1"/>
    <col min="17" max="17" width="12.28515625" style="5" hidden="1" customWidth="1"/>
    <col min="18" max="22" width="12" style="6" hidden="1" customWidth="1"/>
    <col min="23" max="16384" width="12" style="6"/>
  </cols>
  <sheetData>
    <row r="1" spans="1:22" s="3" customFormat="1" hidden="1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22" s="3" customFormat="1" ht="15.75" hidden="1" customHeight="1">
      <c r="A2" s="89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22" s="3" customFormat="1" hidden="1">
      <c r="A3" s="87" t="s">
        <v>2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22" ht="17.25" hidden="1" customHeight="1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22" ht="17.25" customHeight="1">
      <c r="B5" s="1"/>
      <c r="J5" s="40"/>
      <c r="K5" s="90" t="s">
        <v>3</v>
      </c>
      <c r="L5" s="90"/>
      <c r="M5" s="90"/>
      <c r="N5" s="90"/>
      <c r="P5" s="4"/>
      <c r="R5" s="5"/>
    </row>
    <row r="6" spans="1:22" ht="17.25" customHeight="1">
      <c r="A6" s="86" t="s">
        <v>4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</row>
    <row r="7" spans="1:22" ht="16.5" customHeight="1">
      <c r="A7" s="77" t="s">
        <v>213</v>
      </c>
      <c r="B7" s="77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P7" s="4"/>
      <c r="R7" s="5"/>
    </row>
    <row r="8" spans="1:22" ht="18.75" customHeight="1">
      <c r="A8" s="2"/>
      <c r="B8" s="2"/>
      <c r="J8" s="40"/>
      <c r="K8" s="14"/>
      <c r="L8" s="41"/>
      <c r="M8" s="41"/>
      <c r="N8" s="41"/>
      <c r="O8" s="7"/>
      <c r="P8" s="4"/>
      <c r="R8" s="5"/>
    </row>
    <row r="9" spans="1:22">
      <c r="A9" s="84" t="s">
        <v>218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41"/>
      <c r="N9" s="41"/>
      <c r="O9" s="8"/>
      <c r="P9" s="8"/>
      <c r="Q9" s="9"/>
      <c r="R9" s="9"/>
    </row>
    <row r="10" spans="1:22">
      <c r="A10" s="2"/>
      <c r="J10" s="42"/>
      <c r="K10" s="41"/>
      <c r="L10" s="41"/>
      <c r="M10" s="41" t="s">
        <v>5</v>
      </c>
      <c r="N10" s="10"/>
      <c r="P10" s="11"/>
    </row>
    <row r="11" spans="1:22" ht="16.5" customHeight="1">
      <c r="A11" s="43"/>
      <c r="B11" s="81" t="s">
        <v>6</v>
      </c>
      <c r="C11" s="81"/>
      <c r="D11" s="81"/>
      <c r="E11" s="81"/>
      <c r="F11" s="81"/>
      <c r="G11" s="81"/>
      <c r="H11" s="81"/>
      <c r="I11" s="81"/>
      <c r="J11" s="82" t="s">
        <v>7</v>
      </c>
      <c r="K11" s="83" t="s">
        <v>8</v>
      </c>
      <c r="L11" s="83" t="s">
        <v>9</v>
      </c>
      <c r="M11" s="83" t="s">
        <v>212</v>
      </c>
      <c r="N11" s="85"/>
      <c r="O11" s="85"/>
      <c r="P11" s="85"/>
      <c r="Q11" s="85"/>
    </row>
    <row r="12" spans="1:22" s="9" customFormat="1" ht="123" customHeight="1">
      <c r="A12" s="44" t="s">
        <v>10</v>
      </c>
      <c r="B12" s="45" t="s">
        <v>11</v>
      </c>
      <c r="C12" s="45" t="s">
        <v>272</v>
      </c>
      <c r="D12" s="45" t="s">
        <v>273</v>
      </c>
      <c r="E12" s="45" t="s">
        <v>274</v>
      </c>
      <c r="F12" s="45" t="s">
        <v>275</v>
      </c>
      <c r="G12" s="45" t="s">
        <v>276</v>
      </c>
      <c r="H12" s="45" t="s">
        <v>277</v>
      </c>
      <c r="I12" s="45" t="s">
        <v>278</v>
      </c>
      <c r="J12" s="82"/>
      <c r="K12" s="83"/>
      <c r="L12" s="83"/>
      <c r="M12" s="83"/>
      <c r="N12" s="12"/>
      <c r="O12" s="12"/>
      <c r="P12" s="12"/>
      <c r="Q12" s="12"/>
    </row>
    <row r="13" spans="1:22" s="9" customFormat="1">
      <c r="A13" s="39"/>
      <c r="B13" s="46" t="s">
        <v>12</v>
      </c>
      <c r="C13" s="46" t="s">
        <v>13</v>
      </c>
      <c r="D13" s="46" t="s">
        <v>14</v>
      </c>
      <c r="E13" s="46" t="s">
        <v>15</v>
      </c>
      <c r="F13" s="46" t="s">
        <v>16</v>
      </c>
      <c r="G13" s="46" t="s">
        <v>17</v>
      </c>
      <c r="H13" s="46" t="s">
        <v>18</v>
      </c>
      <c r="I13" s="46" t="s">
        <v>19</v>
      </c>
      <c r="J13" s="47">
        <v>9</v>
      </c>
      <c r="K13" s="48">
        <v>10</v>
      </c>
      <c r="L13" s="48">
        <v>11</v>
      </c>
      <c r="M13" s="48">
        <v>12</v>
      </c>
      <c r="N13" s="13"/>
      <c r="O13" s="14"/>
      <c r="P13" s="14"/>
      <c r="Q13" s="14"/>
    </row>
    <row r="14" spans="1:22" s="17" customFormat="1">
      <c r="A14" s="49">
        <v>1</v>
      </c>
      <c r="B14" s="50" t="s">
        <v>20</v>
      </c>
      <c r="C14" s="50" t="s">
        <v>12</v>
      </c>
      <c r="D14" s="50" t="s">
        <v>21</v>
      </c>
      <c r="E14" s="50" t="s">
        <v>21</v>
      </c>
      <c r="F14" s="50" t="s">
        <v>20</v>
      </c>
      <c r="G14" s="50" t="s">
        <v>21</v>
      </c>
      <c r="H14" s="50" t="s">
        <v>22</v>
      </c>
      <c r="I14" s="50" t="s">
        <v>20</v>
      </c>
      <c r="J14" s="51" t="s">
        <v>23</v>
      </c>
      <c r="K14" s="52">
        <f>K15+K25+K31+K38+K41+K61+K65+K70+K87+K111</f>
        <v>55646.400000000001</v>
      </c>
      <c r="L14" s="52">
        <f>L15+L25+L31+L38+L41+L61+L65+L70+L87+L111</f>
        <v>56839.499999999993</v>
      </c>
      <c r="M14" s="52">
        <f>M15+M25+M31+M38+M41+M61+M65+M70+M87+M111</f>
        <v>51949</v>
      </c>
      <c r="N14" s="15"/>
      <c r="O14" s="16"/>
      <c r="P14" s="16"/>
      <c r="Q14" s="16"/>
    </row>
    <row r="15" spans="1:22" outlineLevel="1">
      <c r="A15" s="49">
        <f>A14+1</f>
        <v>2</v>
      </c>
      <c r="B15" s="53" t="s">
        <v>20</v>
      </c>
      <c r="C15" s="53" t="s">
        <v>12</v>
      </c>
      <c r="D15" s="53" t="s">
        <v>25</v>
      </c>
      <c r="E15" s="53" t="s">
        <v>21</v>
      </c>
      <c r="F15" s="53" t="s">
        <v>20</v>
      </c>
      <c r="G15" s="53" t="s">
        <v>21</v>
      </c>
      <c r="H15" s="53" t="s">
        <v>22</v>
      </c>
      <c r="I15" s="53" t="s">
        <v>20</v>
      </c>
      <c r="J15" s="54" t="s">
        <v>26</v>
      </c>
      <c r="K15" s="55">
        <f>K16+K19</f>
        <v>28904.400000000001</v>
      </c>
      <c r="L15" s="55">
        <f>L16+L19</f>
        <v>29771.3</v>
      </c>
      <c r="M15" s="55">
        <f>M16+M19</f>
        <v>30349.199999999997</v>
      </c>
      <c r="N15" s="18"/>
      <c r="O15" s="19"/>
      <c r="P15" s="19"/>
      <c r="Q15" s="19"/>
    </row>
    <row r="16" spans="1:22" outlineLevel="2">
      <c r="A16" s="49">
        <f t="shared" ref="A16:A110" si="0">A15+1</f>
        <v>3</v>
      </c>
      <c r="B16" s="53" t="s">
        <v>24</v>
      </c>
      <c r="C16" s="53" t="s">
        <v>12</v>
      </c>
      <c r="D16" s="53" t="s">
        <v>25</v>
      </c>
      <c r="E16" s="53" t="s">
        <v>25</v>
      </c>
      <c r="F16" s="53" t="s">
        <v>20</v>
      </c>
      <c r="G16" s="53" t="s">
        <v>21</v>
      </c>
      <c r="H16" s="53" t="s">
        <v>22</v>
      </c>
      <c r="I16" s="53" t="s">
        <v>27</v>
      </c>
      <c r="J16" s="54" t="s">
        <v>28</v>
      </c>
      <c r="K16" s="55">
        <f t="shared" ref="K16:M17" si="1">K17</f>
        <v>18.399999999999999</v>
      </c>
      <c r="L16" s="55">
        <f t="shared" si="1"/>
        <v>18.600000000000001</v>
      </c>
      <c r="M16" s="55">
        <f t="shared" si="1"/>
        <v>18.8</v>
      </c>
      <c r="N16" s="18"/>
      <c r="O16" s="19"/>
      <c r="P16" s="19"/>
      <c r="Q16" s="19"/>
    </row>
    <row r="17" spans="1:17" ht="19.5" customHeight="1" outlineLevel="3">
      <c r="A17" s="49">
        <f t="shared" si="0"/>
        <v>4</v>
      </c>
      <c r="B17" s="53" t="s">
        <v>24</v>
      </c>
      <c r="C17" s="53" t="s">
        <v>12</v>
      </c>
      <c r="D17" s="53" t="s">
        <v>25</v>
      </c>
      <c r="E17" s="53" t="s">
        <v>25</v>
      </c>
      <c r="F17" s="53" t="s">
        <v>29</v>
      </c>
      <c r="G17" s="53" t="s">
        <v>21</v>
      </c>
      <c r="H17" s="53" t="s">
        <v>22</v>
      </c>
      <c r="I17" s="53" t="s">
        <v>27</v>
      </c>
      <c r="J17" s="54" t="s">
        <v>30</v>
      </c>
      <c r="K17" s="55">
        <f t="shared" si="1"/>
        <v>18.399999999999999</v>
      </c>
      <c r="L17" s="55">
        <f t="shared" si="1"/>
        <v>18.600000000000001</v>
      </c>
      <c r="M17" s="55">
        <f t="shared" si="1"/>
        <v>18.8</v>
      </c>
      <c r="N17" s="18"/>
      <c r="O17" s="19"/>
      <c r="P17" s="19"/>
      <c r="Q17" s="19"/>
    </row>
    <row r="18" spans="1:17" ht="17.25" customHeight="1" outlineLevel="4">
      <c r="A18" s="49">
        <f t="shared" si="0"/>
        <v>5</v>
      </c>
      <c r="B18" s="53" t="s">
        <v>24</v>
      </c>
      <c r="C18" s="53" t="s">
        <v>12</v>
      </c>
      <c r="D18" s="53" t="s">
        <v>25</v>
      </c>
      <c r="E18" s="53" t="s">
        <v>25</v>
      </c>
      <c r="F18" s="53" t="s">
        <v>31</v>
      </c>
      <c r="G18" s="53" t="s">
        <v>32</v>
      </c>
      <c r="H18" s="53" t="s">
        <v>22</v>
      </c>
      <c r="I18" s="53" t="s">
        <v>27</v>
      </c>
      <c r="J18" s="54" t="s">
        <v>33</v>
      </c>
      <c r="K18" s="55">
        <v>18.399999999999999</v>
      </c>
      <c r="L18" s="55">
        <v>18.600000000000001</v>
      </c>
      <c r="M18" s="55">
        <v>18.8</v>
      </c>
      <c r="N18" s="18"/>
      <c r="O18" s="19"/>
      <c r="P18" s="19"/>
      <c r="Q18" s="19"/>
    </row>
    <row r="19" spans="1:17" outlineLevel="2">
      <c r="A19" s="49">
        <f t="shared" si="0"/>
        <v>6</v>
      </c>
      <c r="B19" s="53" t="s">
        <v>24</v>
      </c>
      <c r="C19" s="53" t="s">
        <v>12</v>
      </c>
      <c r="D19" s="53" t="s">
        <v>25</v>
      </c>
      <c r="E19" s="53" t="s">
        <v>32</v>
      </c>
      <c r="F19" s="53" t="s">
        <v>20</v>
      </c>
      <c r="G19" s="53" t="s">
        <v>25</v>
      </c>
      <c r="H19" s="53" t="s">
        <v>22</v>
      </c>
      <c r="I19" s="53" t="s">
        <v>27</v>
      </c>
      <c r="J19" s="54" t="s">
        <v>34</v>
      </c>
      <c r="K19" s="55">
        <f>K20+K21+K22+K23</f>
        <v>28886</v>
      </c>
      <c r="L19" s="55">
        <f>L20+L21+L22+L23</f>
        <v>29752.7</v>
      </c>
      <c r="M19" s="55">
        <f>M20+M21+M22+M23</f>
        <v>30330.399999999998</v>
      </c>
      <c r="N19" s="18"/>
      <c r="O19" s="19"/>
      <c r="P19" s="19"/>
      <c r="Q19" s="19"/>
    </row>
    <row r="20" spans="1:17" ht="78.75" outlineLevel="4">
      <c r="A20" s="49">
        <f t="shared" si="0"/>
        <v>7</v>
      </c>
      <c r="B20" s="53" t="s">
        <v>24</v>
      </c>
      <c r="C20" s="53" t="s">
        <v>12</v>
      </c>
      <c r="D20" s="53" t="s">
        <v>25</v>
      </c>
      <c r="E20" s="53" t="s">
        <v>32</v>
      </c>
      <c r="F20" s="53" t="s">
        <v>29</v>
      </c>
      <c r="G20" s="53" t="s">
        <v>25</v>
      </c>
      <c r="H20" s="53" t="s">
        <v>22</v>
      </c>
      <c r="I20" s="53" t="s">
        <v>27</v>
      </c>
      <c r="J20" s="25" t="s">
        <v>35</v>
      </c>
      <c r="K20" s="55">
        <v>28854</v>
      </c>
      <c r="L20" s="55">
        <v>29719.7</v>
      </c>
      <c r="M20" s="55">
        <v>30296.799999999999</v>
      </c>
      <c r="N20" s="18"/>
      <c r="O20" s="19"/>
      <c r="P20" s="19"/>
      <c r="Q20" s="19"/>
    </row>
    <row r="21" spans="1:17" ht="64.5" customHeight="1" outlineLevel="4">
      <c r="A21" s="49">
        <f t="shared" si="0"/>
        <v>8</v>
      </c>
      <c r="B21" s="53" t="s">
        <v>24</v>
      </c>
      <c r="C21" s="53" t="s">
        <v>12</v>
      </c>
      <c r="D21" s="53" t="s">
        <v>25</v>
      </c>
      <c r="E21" s="53" t="s">
        <v>32</v>
      </c>
      <c r="F21" s="53" t="s">
        <v>36</v>
      </c>
      <c r="G21" s="53" t="s">
        <v>25</v>
      </c>
      <c r="H21" s="53" t="s">
        <v>22</v>
      </c>
      <c r="I21" s="53" t="s">
        <v>27</v>
      </c>
      <c r="J21" s="25" t="s">
        <v>37</v>
      </c>
      <c r="K21" s="55">
        <v>12</v>
      </c>
      <c r="L21" s="55">
        <v>12.4</v>
      </c>
      <c r="M21" s="55">
        <v>12.6</v>
      </c>
      <c r="N21" s="18"/>
      <c r="O21" s="19"/>
      <c r="P21" s="19"/>
      <c r="Q21" s="19"/>
    </row>
    <row r="22" spans="1:17" ht="48" customHeight="1" outlineLevel="4">
      <c r="A22" s="49">
        <f t="shared" si="0"/>
        <v>9</v>
      </c>
      <c r="B22" s="53" t="s">
        <v>24</v>
      </c>
      <c r="C22" s="53" t="s">
        <v>12</v>
      </c>
      <c r="D22" s="53" t="s">
        <v>25</v>
      </c>
      <c r="E22" s="53" t="s">
        <v>32</v>
      </c>
      <c r="F22" s="53" t="s">
        <v>38</v>
      </c>
      <c r="G22" s="53" t="s">
        <v>25</v>
      </c>
      <c r="H22" s="53" t="s">
        <v>22</v>
      </c>
      <c r="I22" s="53" t="s">
        <v>27</v>
      </c>
      <c r="J22" s="25" t="s">
        <v>39</v>
      </c>
      <c r="K22" s="55">
        <v>20</v>
      </c>
      <c r="L22" s="55">
        <v>20.6</v>
      </c>
      <c r="M22" s="55">
        <v>21</v>
      </c>
      <c r="N22" s="18"/>
      <c r="O22" s="19"/>
      <c r="P22" s="19"/>
      <c r="Q22" s="19"/>
    </row>
    <row r="23" spans="1:17" ht="22.5" hidden="1" customHeight="1" outlineLevel="4">
      <c r="A23" s="49">
        <f t="shared" si="0"/>
        <v>10</v>
      </c>
      <c r="B23" s="53" t="s">
        <v>24</v>
      </c>
      <c r="C23" s="53" t="s">
        <v>12</v>
      </c>
      <c r="D23" s="53" t="s">
        <v>25</v>
      </c>
      <c r="E23" s="53" t="s">
        <v>32</v>
      </c>
      <c r="F23" s="53" t="s">
        <v>81</v>
      </c>
      <c r="G23" s="53" t="s">
        <v>25</v>
      </c>
      <c r="H23" s="53" t="s">
        <v>22</v>
      </c>
      <c r="I23" s="53" t="s">
        <v>27</v>
      </c>
      <c r="J23" s="20" t="s">
        <v>211</v>
      </c>
      <c r="K23" s="55">
        <v>0</v>
      </c>
      <c r="L23" s="55">
        <v>0</v>
      </c>
      <c r="M23" s="55">
        <v>0</v>
      </c>
      <c r="N23" s="18"/>
      <c r="O23" s="19"/>
      <c r="P23" s="19"/>
      <c r="Q23" s="19"/>
    </row>
    <row r="24" spans="1:17" ht="48" customHeight="1" outlineLevel="4">
      <c r="A24" s="49">
        <f t="shared" si="0"/>
        <v>11</v>
      </c>
      <c r="B24" s="53" t="s">
        <v>24</v>
      </c>
      <c r="C24" s="53" t="s">
        <v>12</v>
      </c>
      <c r="D24" s="53" t="s">
        <v>25</v>
      </c>
      <c r="E24" s="53" t="s">
        <v>32</v>
      </c>
      <c r="F24" s="53" t="s">
        <v>81</v>
      </c>
      <c r="G24" s="53" t="s">
        <v>25</v>
      </c>
      <c r="H24" s="53" t="s">
        <v>22</v>
      </c>
      <c r="I24" s="53" t="s">
        <v>27</v>
      </c>
      <c r="J24" s="25" t="s">
        <v>39</v>
      </c>
      <c r="K24" s="55">
        <v>40</v>
      </c>
      <c r="L24" s="55">
        <v>45</v>
      </c>
      <c r="M24" s="55">
        <v>50</v>
      </c>
      <c r="N24" s="18"/>
      <c r="O24" s="19"/>
      <c r="P24" s="19"/>
      <c r="Q24" s="19"/>
    </row>
    <row r="25" spans="1:17" ht="33.75" customHeight="1" outlineLevel="4">
      <c r="A25" s="49">
        <f t="shared" si="0"/>
        <v>12</v>
      </c>
      <c r="B25" s="53" t="s">
        <v>40</v>
      </c>
      <c r="C25" s="53" t="s">
        <v>12</v>
      </c>
      <c r="D25" s="53" t="s">
        <v>41</v>
      </c>
      <c r="E25" s="53" t="s">
        <v>21</v>
      </c>
      <c r="F25" s="53" t="s">
        <v>20</v>
      </c>
      <c r="G25" s="53" t="s">
        <v>21</v>
      </c>
      <c r="H25" s="53" t="s">
        <v>22</v>
      </c>
      <c r="I25" s="53" t="s">
        <v>20</v>
      </c>
      <c r="J25" s="54" t="s">
        <v>42</v>
      </c>
      <c r="K25" s="55">
        <f>K26</f>
        <v>346</v>
      </c>
      <c r="L25" s="55">
        <f>L26</f>
        <v>277.40000000000003</v>
      </c>
      <c r="M25" s="55">
        <f>M26</f>
        <v>286.5</v>
      </c>
      <c r="N25" s="18"/>
      <c r="O25" s="19"/>
      <c r="P25" s="19"/>
      <c r="Q25" s="19"/>
    </row>
    <row r="26" spans="1:17" ht="33.75" customHeight="1" outlineLevel="4">
      <c r="A26" s="49">
        <f t="shared" si="0"/>
        <v>13</v>
      </c>
      <c r="B26" s="56" t="s">
        <v>40</v>
      </c>
      <c r="C26" s="56" t="s">
        <v>12</v>
      </c>
      <c r="D26" s="56" t="s">
        <v>41</v>
      </c>
      <c r="E26" s="56" t="s">
        <v>32</v>
      </c>
      <c r="F26" s="56" t="s">
        <v>20</v>
      </c>
      <c r="G26" s="56" t="s">
        <v>25</v>
      </c>
      <c r="H26" s="56" t="s">
        <v>22</v>
      </c>
      <c r="I26" s="56" t="s">
        <v>27</v>
      </c>
      <c r="J26" s="21" t="s">
        <v>43</v>
      </c>
      <c r="K26" s="55">
        <f>K27+K28+K29+K30</f>
        <v>346</v>
      </c>
      <c r="L26" s="55">
        <f>L27+L28+L29+L30</f>
        <v>277.40000000000003</v>
      </c>
      <c r="M26" s="55">
        <f>M27+M28+M29+M30</f>
        <v>286.5</v>
      </c>
      <c r="N26" s="18"/>
      <c r="O26" s="19"/>
      <c r="P26" s="19"/>
      <c r="Q26" s="19"/>
    </row>
    <row r="27" spans="1:17" ht="36.75" customHeight="1" outlineLevel="4">
      <c r="A27" s="49">
        <f t="shared" si="0"/>
        <v>14</v>
      </c>
      <c r="B27" s="56" t="s">
        <v>40</v>
      </c>
      <c r="C27" s="56" t="s">
        <v>12</v>
      </c>
      <c r="D27" s="56" t="s">
        <v>41</v>
      </c>
      <c r="E27" s="56" t="s">
        <v>32</v>
      </c>
      <c r="F27" s="56" t="s">
        <v>44</v>
      </c>
      <c r="G27" s="56" t="s">
        <v>25</v>
      </c>
      <c r="H27" s="56" t="s">
        <v>22</v>
      </c>
      <c r="I27" s="56" t="s">
        <v>27</v>
      </c>
      <c r="J27" s="21" t="s">
        <v>45</v>
      </c>
      <c r="K27" s="55">
        <v>110.4</v>
      </c>
      <c r="L27" s="55">
        <v>101</v>
      </c>
      <c r="M27" s="55">
        <v>106.1</v>
      </c>
      <c r="N27" s="18"/>
      <c r="O27" s="19"/>
      <c r="P27" s="19"/>
      <c r="Q27" s="19"/>
    </row>
    <row r="28" spans="1:17" ht="33" customHeight="1" outlineLevel="4">
      <c r="A28" s="49">
        <f t="shared" si="0"/>
        <v>15</v>
      </c>
      <c r="B28" s="56" t="s">
        <v>40</v>
      </c>
      <c r="C28" s="56" t="s">
        <v>12</v>
      </c>
      <c r="D28" s="56" t="s">
        <v>41</v>
      </c>
      <c r="E28" s="56" t="s">
        <v>32</v>
      </c>
      <c r="F28" s="56" t="s">
        <v>46</v>
      </c>
      <c r="G28" s="56" t="s">
        <v>25</v>
      </c>
      <c r="H28" s="56" t="s">
        <v>22</v>
      </c>
      <c r="I28" s="56" t="s">
        <v>27</v>
      </c>
      <c r="J28" s="21" t="s">
        <v>47</v>
      </c>
      <c r="K28" s="55">
        <v>2.2999999999999998</v>
      </c>
      <c r="L28" s="55">
        <v>2</v>
      </c>
      <c r="M28" s="55">
        <v>2.1</v>
      </c>
      <c r="N28" s="18"/>
      <c r="O28" s="19"/>
      <c r="P28" s="19"/>
      <c r="Q28" s="19"/>
    </row>
    <row r="29" spans="1:17" ht="39" customHeight="1" outlineLevel="4">
      <c r="A29" s="49">
        <f t="shared" si="0"/>
        <v>16</v>
      </c>
      <c r="B29" s="56" t="s">
        <v>40</v>
      </c>
      <c r="C29" s="56" t="s">
        <v>12</v>
      </c>
      <c r="D29" s="56" t="s">
        <v>41</v>
      </c>
      <c r="E29" s="56" t="s">
        <v>32</v>
      </c>
      <c r="F29" s="56" t="s">
        <v>48</v>
      </c>
      <c r="G29" s="56" t="s">
        <v>25</v>
      </c>
      <c r="H29" s="56" t="s">
        <v>22</v>
      </c>
      <c r="I29" s="56" t="s">
        <v>27</v>
      </c>
      <c r="J29" s="21" t="s">
        <v>49</v>
      </c>
      <c r="K29" s="55">
        <v>255.7</v>
      </c>
      <c r="L29" s="55">
        <v>194.3</v>
      </c>
      <c r="M29" s="55">
        <v>198.2</v>
      </c>
      <c r="N29" s="18"/>
      <c r="O29" s="19"/>
      <c r="P29" s="19"/>
      <c r="Q29" s="19"/>
    </row>
    <row r="30" spans="1:17" ht="32.25" customHeight="1" outlineLevel="4">
      <c r="A30" s="49">
        <f t="shared" si="0"/>
        <v>17</v>
      </c>
      <c r="B30" s="56" t="s">
        <v>40</v>
      </c>
      <c r="C30" s="56" t="s">
        <v>12</v>
      </c>
      <c r="D30" s="56" t="s">
        <v>41</v>
      </c>
      <c r="E30" s="56" t="s">
        <v>32</v>
      </c>
      <c r="F30" s="56" t="s">
        <v>50</v>
      </c>
      <c r="G30" s="56" t="s">
        <v>25</v>
      </c>
      <c r="H30" s="56" t="s">
        <v>22</v>
      </c>
      <c r="I30" s="56" t="s">
        <v>27</v>
      </c>
      <c r="J30" s="21" t="s">
        <v>51</v>
      </c>
      <c r="K30" s="55">
        <v>-22.4</v>
      </c>
      <c r="L30" s="55">
        <v>-19.899999999999999</v>
      </c>
      <c r="M30" s="55">
        <v>-19.899999999999999</v>
      </c>
      <c r="N30" s="18"/>
      <c r="O30" s="19"/>
      <c r="P30" s="19"/>
      <c r="Q30" s="19"/>
    </row>
    <row r="31" spans="1:17" outlineLevel="1">
      <c r="A31" s="49">
        <f t="shared" si="0"/>
        <v>18</v>
      </c>
      <c r="B31" s="53" t="s">
        <v>24</v>
      </c>
      <c r="C31" s="53" t="s">
        <v>12</v>
      </c>
      <c r="D31" s="53" t="s">
        <v>52</v>
      </c>
      <c r="E31" s="53" t="s">
        <v>21</v>
      </c>
      <c r="F31" s="53" t="s">
        <v>20</v>
      </c>
      <c r="G31" s="53" t="s">
        <v>21</v>
      </c>
      <c r="H31" s="53" t="s">
        <v>22</v>
      </c>
      <c r="I31" s="53" t="s">
        <v>20</v>
      </c>
      <c r="J31" s="54" t="s">
        <v>53</v>
      </c>
      <c r="K31" s="55">
        <f>K33+K35+K36</f>
        <v>6978</v>
      </c>
      <c r="L31" s="55">
        <f>L33+L35+L36</f>
        <v>6689</v>
      </c>
      <c r="M31" s="55">
        <f>M33+M35+M36</f>
        <v>639</v>
      </c>
      <c r="N31" s="18"/>
      <c r="O31" s="19"/>
      <c r="P31" s="19"/>
      <c r="Q31" s="19"/>
    </row>
    <row r="32" spans="1:17" ht="31.5" outlineLevel="1">
      <c r="A32" s="49">
        <f t="shared" si="0"/>
        <v>19</v>
      </c>
      <c r="B32" s="53" t="s">
        <v>24</v>
      </c>
      <c r="C32" s="53" t="s">
        <v>12</v>
      </c>
      <c r="D32" s="53" t="s">
        <v>52</v>
      </c>
      <c r="E32" s="53" t="s">
        <v>32</v>
      </c>
      <c r="F32" s="53" t="s">
        <v>20</v>
      </c>
      <c r="G32" s="53" t="s">
        <v>32</v>
      </c>
      <c r="H32" s="53" t="s">
        <v>22</v>
      </c>
      <c r="I32" s="53" t="s">
        <v>27</v>
      </c>
      <c r="J32" s="54" t="s">
        <v>54</v>
      </c>
      <c r="K32" s="55">
        <f>K33</f>
        <v>6000</v>
      </c>
      <c r="L32" s="55">
        <f>L33</f>
        <v>6100</v>
      </c>
      <c r="M32" s="55">
        <f>M33</f>
        <v>0</v>
      </c>
      <c r="N32" s="18"/>
      <c r="O32" s="19"/>
      <c r="P32" s="19"/>
      <c r="Q32" s="19"/>
    </row>
    <row r="33" spans="1:17" ht="31.5" outlineLevel="2">
      <c r="A33" s="49">
        <f t="shared" si="0"/>
        <v>20</v>
      </c>
      <c r="B33" s="53" t="s">
        <v>24</v>
      </c>
      <c r="C33" s="53" t="s">
        <v>12</v>
      </c>
      <c r="D33" s="53" t="s">
        <v>52</v>
      </c>
      <c r="E33" s="53" t="s">
        <v>32</v>
      </c>
      <c r="F33" s="53" t="s">
        <v>29</v>
      </c>
      <c r="G33" s="53" t="s">
        <v>32</v>
      </c>
      <c r="H33" s="53" t="s">
        <v>22</v>
      </c>
      <c r="I33" s="53" t="s">
        <v>27</v>
      </c>
      <c r="J33" s="54" t="s">
        <v>54</v>
      </c>
      <c r="K33" s="55">
        <v>6000</v>
      </c>
      <c r="L33" s="55">
        <v>6100</v>
      </c>
      <c r="M33" s="55">
        <v>0</v>
      </c>
      <c r="N33" s="18"/>
      <c r="O33" s="19"/>
      <c r="P33" s="19"/>
      <c r="Q33" s="19"/>
    </row>
    <row r="34" spans="1:17" outlineLevel="2">
      <c r="A34" s="49">
        <f t="shared" si="0"/>
        <v>21</v>
      </c>
      <c r="B34" s="53" t="s">
        <v>24</v>
      </c>
      <c r="C34" s="53" t="s">
        <v>12</v>
      </c>
      <c r="D34" s="53" t="s">
        <v>52</v>
      </c>
      <c r="E34" s="53" t="s">
        <v>41</v>
      </c>
      <c r="F34" s="53" t="s">
        <v>20</v>
      </c>
      <c r="G34" s="53" t="s">
        <v>25</v>
      </c>
      <c r="H34" s="53" t="s">
        <v>22</v>
      </c>
      <c r="I34" s="53" t="s">
        <v>27</v>
      </c>
      <c r="J34" s="54" t="s">
        <v>55</v>
      </c>
      <c r="K34" s="55">
        <f>K35</f>
        <v>963</v>
      </c>
      <c r="L34" s="55">
        <f>L35</f>
        <v>573</v>
      </c>
      <c r="M34" s="55">
        <f>M35</f>
        <v>622</v>
      </c>
      <c r="N34" s="18"/>
      <c r="O34" s="19"/>
      <c r="P34" s="19"/>
      <c r="Q34" s="19"/>
    </row>
    <row r="35" spans="1:17" outlineLevel="2">
      <c r="A35" s="49">
        <f t="shared" si="0"/>
        <v>22</v>
      </c>
      <c r="B35" s="53" t="s">
        <v>24</v>
      </c>
      <c r="C35" s="53" t="s">
        <v>12</v>
      </c>
      <c r="D35" s="53" t="s">
        <v>52</v>
      </c>
      <c r="E35" s="53" t="s">
        <v>41</v>
      </c>
      <c r="F35" s="53" t="s">
        <v>29</v>
      </c>
      <c r="G35" s="53" t="s">
        <v>25</v>
      </c>
      <c r="H35" s="53" t="s">
        <v>22</v>
      </c>
      <c r="I35" s="53" t="s">
        <v>27</v>
      </c>
      <c r="J35" s="54" t="s">
        <v>55</v>
      </c>
      <c r="K35" s="55">
        <v>963</v>
      </c>
      <c r="L35" s="55">
        <v>573</v>
      </c>
      <c r="M35" s="55">
        <v>622</v>
      </c>
      <c r="N35" s="18"/>
      <c r="O35" s="19"/>
      <c r="P35" s="19"/>
      <c r="Q35" s="19"/>
    </row>
    <row r="36" spans="1:17" ht="31.5" outlineLevel="2">
      <c r="A36" s="49">
        <f t="shared" si="0"/>
        <v>23</v>
      </c>
      <c r="B36" s="53" t="s">
        <v>24</v>
      </c>
      <c r="C36" s="53" t="s">
        <v>12</v>
      </c>
      <c r="D36" s="53" t="s">
        <v>52</v>
      </c>
      <c r="E36" s="53" t="s">
        <v>56</v>
      </c>
      <c r="F36" s="53" t="s">
        <v>20</v>
      </c>
      <c r="G36" s="53" t="s">
        <v>21</v>
      </c>
      <c r="H36" s="53" t="s">
        <v>22</v>
      </c>
      <c r="I36" s="53" t="s">
        <v>27</v>
      </c>
      <c r="J36" s="25" t="s">
        <v>57</v>
      </c>
      <c r="K36" s="55">
        <f>K37</f>
        <v>15</v>
      </c>
      <c r="L36" s="55">
        <f>L37</f>
        <v>16</v>
      </c>
      <c r="M36" s="55">
        <f>M37</f>
        <v>17</v>
      </c>
      <c r="N36" s="18"/>
      <c r="O36" s="19"/>
      <c r="P36" s="19"/>
      <c r="Q36" s="19"/>
    </row>
    <row r="37" spans="1:17" ht="18.75" customHeight="1" outlineLevel="2">
      <c r="A37" s="49">
        <f t="shared" si="0"/>
        <v>24</v>
      </c>
      <c r="B37" s="53" t="s">
        <v>24</v>
      </c>
      <c r="C37" s="53" t="s">
        <v>12</v>
      </c>
      <c r="D37" s="53" t="s">
        <v>52</v>
      </c>
      <c r="E37" s="53" t="s">
        <v>56</v>
      </c>
      <c r="F37" s="53" t="s">
        <v>36</v>
      </c>
      <c r="G37" s="53" t="s">
        <v>32</v>
      </c>
      <c r="H37" s="53" t="s">
        <v>22</v>
      </c>
      <c r="I37" s="53" t="s">
        <v>27</v>
      </c>
      <c r="J37" s="57" t="s">
        <v>58</v>
      </c>
      <c r="K37" s="55">
        <v>15</v>
      </c>
      <c r="L37" s="55">
        <v>16</v>
      </c>
      <c r="M37" s="55">
        <v>17</v>
      </c>
      <c r="N37" s="18"/>
      <c r="O37" s="19"/>
      <c r="P37" s="19"/>
      <c r="Q37" s="19"/>
    </row>
    <row r="38" spans="1:17" outlineLevel="1">
      <c r="A38" s="49">
        <f t="shared" si="0"/>
        <v>25</v>
      </c>
      <c r="B38" s="53" t="s">
        <v>24</v>
      </c>
      <c r="C38" s="53" t="s">
        <v>12</v>
      </c>
      <c r="D38" s="53" t="s">
        <v>59</v>
      </c>
      <c r="E38" s="53" t="s">
        <v>21</v>
      </c>
      <c r="F38" s="53" t="s">
        <v>20</v>
      </c>
      <c r="G38" s="53" t="s">
        <v>21</v>
      </c>
      <c r="H38" s="53" t="s">
        <v>60</v>
      </c>
      <c r="I38" s="53" t="s">
        <v>20</v>
      </c>
      <c r="J38" s="54" t="s">
        <v>61</v>
      </c>
      <c r="K38" s="55">
        <f t="shared" ref="K38:M39" si="2">K39</f>
        <v>2300</v>
      </c>
      <c r="L38" s="55">
        <f t="shared" si="2"/>
        <v>2370</v>
      </c>
      <c r="M38" s="55">
        <f t="shared" si="2"/>
        <v>2467</v>
      </c>
      <c r="N38" s="18"/>
      <c r="O38" s="19"/>
      <c r="P38" s="19"/>
      <c r="Q38" s="19"/>
    </row>
    <row r="39" spans="1:17" ht="31.5" customHeight="1" outlineLevel="1">
      <c r="A39" s="49">
        <f t="shared" si="0"/>
        <v>26</v>
      </c>
      <c r="B39" s="53" t="s">
        <v>24</v>
      </c>
      <c r="C39" s="53" t="s">
        <v>12</v>
      </c>
      <c r="D39" s="53" t="s">
        <v>59</v>
      </c>
      <c r="E39" s="53" t="s">
        <v>41</v>
      </c>
      <c r="F39" s="53" t="s">
        <v>20</v>
      </c>
      <c r="G39" s="53" t="s">
        <v>25</v>
      </c>
      <c r="H39" s="53" t="s">
        <v>60</v>
      </c>
      <c r="I39" s="53" t="s">
        <v>27</v>
      </c>
      <c r="J39" s="58" t="s">
        <v>62</v>
      </c>
      <c r="K39" s="55">
        <f t="shared" si="2"/>
        <v>2300</v>
      </c>
      <c r="L39" s="55">
        <f t="shared" si="2"/>
        <v>2370</v>
      </c>
      <c r="M39" s="55">
        <f t="shared" si="2"/>
        <v>2467</v>
      </c>
      <c r="N39" s="18"/>
      <c r="O39" s="19"/>
      <c r="P39" s="19"/>
      <c r="Q39" s="19"/>
    </row>
    <row r="40" spans="1:17" ht="31.5" customHeight="1" outlineLevel="1">
      <c r="A40" s="49">
        <f t="shared" si="0"/>
        <v>27</v>
      </c>
      <c r="B40" s="53" t="s">
        <v>24</v>
      </c>
      <c r="C40" s="53" t="s">
        <v>12</v>
      </c>
      <c r="D40" s="53" t="s">
        <v>59</v>
      </c>
      <c r="E40" s="53" t="s">
        <v>41</v>
      </c>
      <c r="F40" s="53" t="s">
        <v>29</v>
      </c>
      <c r="G40" s="53" t="s">
        <v>25</v>
      </c>
      <c r="H40" s="53" t="s">
        <v>60</v>
      </c>
      <c r="I40" s="53" t="s">
        <v>27</v>
      </c>
      <c r="J40" s="59" t="s">
        <v>63</v>
      </c>
      <c r="K40" s="55">
        <v>2300</v>
      </c>
      <c r="L40" s="55">
        <v>2370</v>
      </c>
      <c r="M40" s="55">
        <v>2467</v>
      </c>
      <c r="N40" s="18"/>
      <c r="O40" s="19"/>
      <c r="P40" s="19"/>
      <c r="Q40" s="19"/>
    </row>
    <row r="41" spans="1:17" ht="47.25" outlineLevel="1">
      <c r="A41" s="49">
        <f t="shared" si="0"/>
        <v>28</v>
      </c>
      <c r="B41" s="53" t="s">
        <v>20</v>
      </c>
      <c r="C41" s="53" t="s">
        <v>12</v>
      </c>
      <c r="D41" s="53" t="s">
        <v>65</v>
      </c>
      <c r="E41" s="53" t="s">
        <v>21</v>
      </c>
      <c r="F41" s="53" t="s">
        <v>20</v>
      </c>
      <c r="G41" s="53" t="s">
        <v>21</v>
      </c>
      <c r="H41" s="53" t="s">
        <v>22</v>
      </c>
      <c r="I41" s="53" t="s">
        <v>20</v>
      </c>
      <c r="J41" s="58" t="s">
        <v>66</v>
      </c>
      <c r="K41" s="55">
        <f>K42+K58</f>
        <v>9630</v>
      </c>
      <c r="L41" s="55">
        <f>L42+L58</f>
        <v>9722.2000000000007</v>
      </c>
      <c r="M41" s="55">
        <f>M42+M58</f>
        <v>10025</v>
      </c>
      <c r="N41" s="18"/>
      <c r="O41" s="19"/>
      <c r="P41" s="19"/>
      <c r="Q41" s="19"/>
    </row>
    <row r="42" spans="1:17" ht="81" customHeight="1" outlineLevel="4">
      <c r="A42" s="49">
        <f t="shared" si="0"/>
        <v>29</v>
      </c>
      <c r="B42" s="53" t="s">
        <v>20</v>
      </c>
      <c r="C42" s="53" t="s">
        <v>12</v>
      </c>
      <c r="D42" s="53" t="s">
        <v>65</v>
      </c>
      <c r="E42" s="53" t="s">
        <v>52</v>
      </c>
      <c r="F42" s="53" t="s">
        <v>20</v>
      </c>
      <c r="G42" s="53" t="s">
        <v>21</v>
      </c>
      <c r="H42" s="53" t="s">
        <v>22</v>
      </c>
      <c r="I42" s="53" t="s">
        <v>67</v>
      </c>
      <c r="J42" s="54" t="s">
        <v>68</v>
      </c>
      <c r="K42" s="55">
        <f>K43+K56</f>
        <v>9610</v>
      </c>
      <c r="L42" s="55">
        <f>L43+L56</f>
        <v>9700.2000000000007</v>
      </c>
      <c r="M42" s="55">
        <f>M43+M56</f>
        <v>10000</v>
      </c>
      <c r="N42" s="18"/>
      <c r="O42" s="19"/>
      <c r="P42" s="19"/>
      <c r="Q42" s="19"/>
    </row>
    <row r="43" spans="1:17" ht="66" customHeight="1" outlineLevel="4">
      <c r="A43" s="49">
        <v>30</v>
      </c>
      <c r="B43" s="53" t="s">
        <v>20</v>
      </c>
      <c r="C43" s="53" t="s">
        <v>12</v>
      </c>
      <c r="D43" s="53" t="s">
        <v>65</v>
      </c>
      <c r="E43" s="53" t="s">
        <v>52</v>
      </c>
      <c r="F43" s="53" t="s">
        <v>29</v>
      </c>
      <c r="G43" s="53" t="s">
        <v>70</v>
      </c>
      <c r="H43" s="53" t="s">
        <v>22</v>
      </c>
      <c r="I43" s="53" t="s">
        <v>67</v>
      </c>
      <c r="J43" s="60" t="s">
        <v>233</v>
      </c>
      <c r="K43" s="55">
        <f>K44+K45+K46+K47+K48+K49+K50+K51+K52+K53+K54+K55</f>
        <v>2462</v>
      </c>
      <c r="L43" s="55">
        <f>L44+L45+L46+L47+L48+L49+L50+L51+L52+L53+L54+L55</f>
        <v>2200.1999999999998</v>
      </c>
      <c r="M43" s="55">
        <f>M44+M45+M46+M47+M48+M49+M50+M51+M52+M53+M54+M55</f>
        <v>2000</v>
      </c>
      <c r="N43" s="18"/>
      <c r="O43" s="19"/>
      <c r="P43" s="19"/>
      <c r="Q43" s="19"/>
    </row>
    <row r="44" spans="1:17" ht="72.75" customHeight="1" outlineLevel="4">
      <c r="A44" s="49">
        <v>31</v>
      </c>
      <c r="B44" s="53" t="s">
        <v>223</v>
      </c>
      <c r="C44" s="53" t="s">
        <v>12</v>
      </c>
      <c r="D44" s="53" t="s">
        <v>65</v>
      </c>
      <c r="E44" s="53" t="s">
        <v>52</v>
      </c>
      <c r="F44" s="53" t="s">
        <v>69</v>
      </c>
      <c r="G44" s="53" t="s">
        <v>70</v>
      </c>
      <c r="H44" s="53" t="s">
        <v>22</v>
      </c>
      <c r="I44" s="53" t="s">
        <v>67</v>
      </c>
      <c r="J44" s="58" t="s">
        <v>233</v>
      </c>
      <c r="K44" s="55">
        <v>100</v>
      </c>
      <c r="L44" s="55">
        <v>110</v>
      </c>
      <c r="M44" s="55">
        <v>110</v>
      </c>
      <c r="N44" s="18"/>
      <c r="O44" s="19"/>
      <c r="P44" s="19"/>
      <c r="Q44" s="19"/>
    </row>
    <row r="45" spans="1:17" ht="102.75" customHeight="1" outlineLevel="4">
      <c r="A45" s="49">
        <f t="shared" si="0"/>
        <v>32</v>
      </c>
      <c r="B45" s="53" t="s">
        <v>225</v>
      </c>
      <c r="C45" s="53" t="s">
        <v>12</v>
      </c>
      <c r="D45" s="53" t="s">
        <v>65</v>
      </c>
      <c r="E45" s="53" t="s">
        <v>52</v>
      </c>
      <c r="F45" s="53" t="s">
        <v>69</v>
      </c>
      <c r="G45" s="53" t="s">
        <v>70</v>
      </c>
      <c r="H45" s="53" t="s">
        <v>22</v>
      </c>
      <c r="I45" s="53" t="s">
        <v>67</v>
      </c>
      <c r="J45" s="54" t="s">
        <v>224</v>
      </c>
      <c r="K45" s="55">
        <v>5</v>
      </c>
      <c r="L45" s="55">
        <v>5</v>
      </c>
      <c r="M45" s="55">
        <v>5</v>
      </c>
      <c r="N45" s="18"/>
      <c r="O45" s="19"/>
      <c r="P45" s="19"/>
      <c r="Q45" s="19"/>
    </row>
    <row r="46" spans="1:17" ht="102.75" customHeight="1" outlineLevel="4">
      <c r="A46" s="49">
        <v>33</v>
      </c>
      <c r="B46" s="53" t="s">
        <v>234</v>
      </c>
      <c r="C46" s="53" t="s">
        <v>12</v>
      </c>
      <c r="D46" s="53" t="s">
        <v>65</v>
      </c>
      <c r="E46" s="53" t="s">
        <v>52</v>
      </c>
      <c r="F46" s="53" t="s">
        <v>69</v>
      </c>
      <c r="G46" s="53" t="s">
        <v>70</v>
      </c>
      <c r="H46" s="53" t="s">
        <v>22</v>
      </c>
      <c r="I46" s="53" t="s">
        <v>67</v>
      </c>
      <c r="J46" s="54" t="s">
        <v>224</v>
      </c>
      <c r="K46" s="55">
        <v>2</v>
      </c>
      <c r="L46" s="55">
        <v>2</v>
      </c>
      <c r="M46" s="55">
        <v>2</v>
      </c>
      <c r="N46" s="18"/>
      <c r="O46" s="19"/>
      <c r="P46" s="19"/>
      <c r="Q46" s="19"/>
    </row>
    <row r="47" spans="1:17" ht="102.75" customHeight="1" outlineLevel="4">
      <c r="A47" s="49">
        <v>34</v>
      </c>
      <c r="B47" s="53" t="s">
        <v>226</v>
      </c>
      <c r="C47" s="53" t="s">
        <v>12</v>
      </c>
      <c r="D47" s="53" t="s">
        <v>65</v>
      </c>
      <c r="E47" s="53" t="s">
        <v>52</v>
      </c>
      <c r="F47" s="53" t="s">
        <v>69</v>
      </c>
      <c r="G47" s="53" t="s">
        <v>70</v>
      </c>
      <c r="H47" s="53" t="s">
        <v>22</v>
      </c>
      <c r="I47" s="53" t="s">
        <v>67</v>
      </c>
      <c r="J47" s="54" t="s">
        <v>224</v>
      </c>
      <c r="K47" s="55">
        <v>3</v>
      </c>
      <c r="L47" s="55">
        <v>3</v>
      </c>
      <c r="M47" s="55">
        <v>3</v>
      </c>
      <c r="N47" s="18"/>
      <c r="O47" s="19"/>
      <c r="P47" s="19"/>
      <c r="Q47" s="19"/>
    </row>
    <row r="48" spans="1:17" ht="102.75" customHeight="1" outlineLevel="4">
      <c r="A48" s="49">
        <f t="shared" si="0"/>
        <v>35</v>
      </c>
      <c r="B48" s="53" t="s">
        <v>227</v>
      </c>
      <c r="C48" s="53" t="s">
        <v>12</v>
      </c>
      <c r="D48" s="53" t="s">
        <v>65</v>
      </c>
      <c r="E48" s="53" t="s">
        <v>52</v>
      </c>
      <c r="F48" s="53" t="s">
        <v>69</v>
      </c>
      <c r="G48" s="53" t="s">
        <v>70</v>
      </c>
      <c r="H48" s="53" t="s">
        <v>22</v>
      </c>
      <c r="I48" s="53" t="s">
        <v>67</v>
      </c>
      <c r="J48" s="54" t="s">
        <v>224</v>
      </c>
      <c r="K48" s="55">
        <v>6</v>
      </c>
      <c r="L48" s="55">
        <v>6</v>
      </c>
      <c r="M48" s="55">
        <v>6</v>
      </c>
      <c r="N48" s="18"/>
      <c r="O48" s="19"/>
      <c r="P48" s="19"/>
      <c r="Q48" s="19"/>
    </row>
    <row r="49" spans="1:17" ht="90.75" customHeight="1" outlineLevel="4">
      <c r="A49" s="49">
        <f t="shared" si="0"/>
        <v>36</v>
      </c>
      <c r="B49" s="53" t="s">
        <v>228</v>
      </c>
      <c r="C49" s="53" t="s">
        <v>12</v>
      </c>
      <c r="D49" s="53" t="s">
        <v>65</v>
      </c>
      <c r="E49" s="53" t="s">
        <v>52</v>
      </c>
      <c r="F49" s="53" t="s">
        <v>69</v>
      </c>
      <c r="G49" s="53" t="s">
        <v>70</v>
      </c>
      <c r="H49" s="53" t="s">
        <v>22</v>
      </c>
      <c r="I49" s="53" t="s">
        <v>67</v>
      </c>
      <c r="J49" s="54" t="s">
        <v>224</v>
      </c>
      <c r="K49" s="55">
        <v>5</v>
      </c>
      <c r="L49" s="55">
        <v>5</v>
      </c>
      <c r="M49" s="55">
        <v>5</v>
      </c>
      <c r="N49" s="18"/>
      <c r="O49" s="19"/>
      <c r="P49" s="19"/>
      <c r="Q49" s="19"/>
    </row>
    <row r="50" spans="1:17" ht="89.25" customHeight="1" outlineLevel="4">
      <c r="A50" s="49">
        <f t="shared" si="0"/>
        <v>37</v>
      </c>
      <c r="B50" s="53" t="s">
        <v>229</v>
      </c>
      <c r="C50" s="53" t="s">
        <v>12</v>
      </c>
      <c r="D50" s="53" t="s">
        <v>65</v>
      </c>
      <c r="E50" s="53" t="s">
        <v>52</v>
      </c>
      <c r="F50" s="53" t="s">
        <v>69</v>
      </c>
      <c r="G50" s="53" t="s">
        <v>70</v>
      </c>
      <c r="H50" s="53" t="s">
        <v>22</v>
      </c>
      <c r="I50" s="53" t="s">
        <v>67</v>
      </c>
      <c r="J50" s="54" t="s">
        <v>224</v>
      </c>
      <c r="K50" s="55">
        <v>0.5</v>
      </c>
      <c r="L50" s="55">
        <v>0.5</v>
      </c>
      <c r="M50" s="55">
        <v>0.5</v>
      </c>
      <c r="N50" s="18"/>
      <c r="O50" s="19"/>
      <c r="P50" s="19"/>
      <c r="Q50" s="19"/>
    </row>
    <row r="51" spans="1:17" ht="87.75" customHeight="1" outlineLevel="4">
      <c r="A51" s="49">
        <f t="shared" si="0"/>
        <v>38</v>
      </c>
      <c r="B51" s="53" t="s">
        <v>230</v>
      </c>
      <c r="C51" s="53" t="s">
        <v>12</v>
      </c>
      <c r="D51" s="53" t="s">
        <v>65</v>
      </c>
      <c r="E51" s="53" t="s">
        <v>52</v>
      </c>
      <c r="F51" s="53" t="s">
        <v>69</v>
      </c>
      <c r="G51" s="53" t="s">
        <v>70</v>
      </c>
      <c r="H51" s="53" t="s">
        <v>22</v>
      </c>
      <c r="I51" s="53" t="s">
        <v>67</v>
      </c>
      <c r="J51" s="54" t="s">
        <v>224</v>
      </c>
      <c r="K51" s="55">
        <v>1</v>
      </c>
      <c r="L51" s="55">
        <v>1</v>
      </c>
      <c r="M51" s="55">
        <v>1</v>
      </c>
      <c r="N51" s="18"/>
      <c r="O51" s="19"/>
      <c r="P51" s="19"/>
      <c r="Q51" s="19"/>
    </row>
    <row r="52" spans="1:17" ht="102.75" customHeight="1" outlineLevel="4">
      <c r="A52" s="49">
        <f>A51+1</f>
        <v>39</v>
      </c>
      <c r="B52" s="53" t="s">
        <v>231</v>
      </c>
      <c r="C52" s="53" t="s">
        <v>12</v>
      </c>
      <c r="D52" s="53" t="s">
        <v>65</v>
      </c>
      <c r="E52" s="53" t="s">
        <v>52</v>
      </c>
      <c r="F52" s="53" t="s">
        <v>69</v>
      </c>
      <c r="G52" s="53" t="s">
        <v>70</v>
      </c>
      <c r="H52" s="53" t="s">
        <v>22</v>
      </c>
      <c r="I52" s="53" t="s">
        <v>67</v>
      </c>
      <c r="J52" s="54" t="s">
        <v>224</v>
      </c>
      <c r="K52" s="55">
        <v>3</v>
      </c>
      <c r="L52" s="55">
        <v>3</v>
      </c>
      <c r="M52" s="55">
        <v>3</v>
      </c>
      <c r="N52" s="18"/>
      <c r="O52" s="19"/>
      <c r="P52" s="19"/>
      <c r="Q52" s="19"/>
    </row>
    <row r="53" spans="1:17" ht="102.75" customHeight="1" outlineLevel="4">
      <c r="A53" s="49">
        <v>40</v>
      </c>
      <c r="B53" s="53" t="s">
        <v>235</v>
      </c>
      <c r="C53" s="53" t="s">
        <v>12</v>
      </c>
      <c r="D53" s="53" t="s">
        <v>65</v>
      </c>
      <c r="E53" s="53" t="s">
        <v>52</v>
      </c>
      <c r="F53" s="53" t="s">
        <v>69</v>
      </c>
      <c r="G53" s="53" t="s">
        <v>70</v>
      </c>
      <c r="H53" s="53" t="s">
        <v>22</v>
      </c>
      <c r="I53" s="53" t="s">
        <v>67</v>
      </c>
      <c r="J53" s="54" t="s">
        <v>224</v>
      </c>
      <c r="K53" s="55">
        <v>0.1</v>
      </c>
      <c r="L53" s="55">
        <v>0.1</v>
      </c>
      <c r="M53" s="55">
        <v>0.1</v>
      </c>
      <c r="N53" s="18"/>
      <c r="O53" s="19"/>
      <c r="P53" s="19"/>
      <c r="Q53" s="19"/>
    </row>
    <row r="54" spans="1:17" ht="83.25" customHeight="1" outlineLevel="4">
      <c r="A54" s="49">
        <v>41</v>
      </c>
      <c r="B54" s="53" t="s">
        <v>232</v>
      </c>
      <c r="C54" s="53" t="s">
        <v>12</v>
      </c>
      <c r="D54" s="53" t="s">
        <v>65</v>
      </c>
      <c r="E54" s="53" t="s">
        <v>52</v>
      </c>
      <c r="F54" s="53" t="s">
        <v>69</v>
      </c>
      <c r="G54" s="53" t="s">
        <v>70</v>
      </c>
      <c r="H54" s="53" t="s">
        <v>22</v>
      </c>
      <c r="I54" s="53" t="s">
        <v>67</v>
      </c>
      <c r="J54" s="54" t="s">
        <v>224</v>
      </c>
      <c r="K54" s="55">
        <v>5</v>
      </c>
      <c r="L54" s="55">
        <v>5</v>
      </c>
      <c r="M54" s="55">
        <v>5</v>
      </c>
      <c r="N54" s="18"/>
      <c r="O54" s="19"/>
      <c r="P54" s="19"/>
      <c r="Q54" s="19"/>
    </row>
    <row r="55" spans="1:17" ht="81" customHeight="1" outlineLevel="4">
      <c r="A55" s="49">
        <f t="shared" si="0"/>
        <v>42</v>
      </c>
      <c r="B55" s="53" t="s">
        <v>64</v>
      </c>
      <c r="C55" s="53" t="s">
        <v>12</v>
      </c>
      <c r="D55" s="53" t="s">
        <v>65</v>
      </c>
      <c r="E55" s="53" t="s">
        <v>52</v>
      </c>
      <c r="F55" s="53" t="s">
        <v>69</v>
      </c>
      <c r="G55" s="53" t="s">
        <v>70</v>
      </c>
      <c r="H55" s="53" t="s">
        <v>22</v>
      </c>
      <c r="I55" s="53" t="s">
        <v>67</v>
      </c>
      <c r="J55" s="54" t="s">
        <v>224</v>
      </c>
      <c r="K55" s="55">
        <v>2331.4</v>
      </c>
      <c r="L55" s="55">
        <v>2059.6</v>
      </c>
      <c r="M55" s="55">
        <v>1859.4</v>
      </c>
      <c r="N55" s="18"/>
      <c r="O55" s="19"/>
      <c r="P55" s="19"/>
      <c r="Q55" s="19"/>
    </row>
    <row r="56" spans="1:17" ht="51.75" customHeight="1" outlineLevel="2">
      <c r="A56" s="49">
        <f t="shared" si="0"/>
        <v>43</v>
      </c>
      <c r="B56" s="53" t="s">
        <v>64</v>
      </c>
      <c r="C56" s="53" t="s">
        <v>12</v>
      </c>
      <c r="D56" s="53" t="s">
        <v>65</v>
      </c>
      <c r="E56" s="53" t="s">
        <v>52</v>
      </c>
      <c r="F56" s="53" t="s">
        <v>219</v>
      </c>
      <c r="G56" s="53" t="s">
        <v>21</v>
      </c>
      <c r="H56" s="53" t="s">
        <v>22</v>
      </c>
      <c r="I56" s="53" t="s">
        <v>67</v>
      </c>
      <c r="J56" s="25" t="s">
        <v>222</v>
      </c>
      <c r="K56" s="55">
        <f>K57</f>
        <v>7148</v>
      </c>
      <c r="L56" s="55">
        <f>L57</f>
        <v>7500</v>
      </c>
      <c r="M56" s="55">
        <f>M57</f>
        <v>8000</v>
      </c>
      <c r="N56" s="18"/>
      <c r="O56" s="19"/>
      <c r="P56" s="19"/>
      <c r="Q56" s="19"/>
    </row>
    <row r="57" spans="1:17" ht="35.25" customHeight="1" outlineLevel="4">
      <c r="A57" s="49">
        <f t="shared" si="0"/>
        <v>44</v>
      </c>
      <c r="B57" s="53" t="s">
        <v>64</v>
      </c>
      <c r="C57" s="53" t="s">
        <v>12</v>
      </c>
      <c r="D57" s="53" t="s">
        <v>65</v>
      </c>
      <c r="E57" s="53" t="s">
        <v>52</v>
      </c>
      <c r="F57" s="53" t="s">
        <v>220</v>
      </c>
      <c r="G57" s="53" t="s">
        <v>52</v>
      </c>
      <c r="H57" s="53" t="s">
        <v>22</v>
      </c>
      <c r="I57" s="53" t="s">
        <v>67</v>
      </c>
      <c r="J57" s="61" t="s">
        <v>221</v>
      </c>
      <c r="K57" s="55">
        <v>7148</v>
      </c>
      <c r="L57" s="55">
        <v>7500</v>
      </c>
      <c r="M57" s="55">
        <v>8000</v>
      </c>
      <c r="N57" s="18"/>
      <c r="O57" s="19"/>
      <c r="P57" s="19"/>
      <c r="Q57" s="19"/>
    </row>
    <row r="58" spans="1:17" ht="32.25" customHeight="1" outlineLevel="4">
      <c r="A58" s="49">
        <f t="shared" si="0"/>
        <v>45</v>
      </c>
      <c r="B58" s="53" t="s">
        <v>64</v>
      </c>
      <c r="C58" s="53" t="s">
        <v>12</v>
      </c>
      <c r="D58" s="53" t="s">
        <v>65</v>
      </c>
      <c r="E58" s="53" t="s">
        <v>71</v>
      </c>
      <c r="F58" s="53" t="s">
        <v>20</v>
      </c>
      <c r="G58" s="53" t="s">
        <v>21</v>
      </c>
      <c r="H58" s="53" t="s">
        <v>22</v>
      </c>
      <c r="I58" s="53" t="s">
        <v>67</v>
      </c>
      <c r="J58" s="21" t="s">
        <v>72</v>
      </c>
      <c r="K58" s="55">
        <f t="shared" ref="K58:M59" si="3">K59</f>
        <v>20</v>
      </c>
      <c r="L58" s="55">
        <f t="shared" si="3"/>
        <v>22</v>
      </c>
      <c r="M58" s="55">
        <f t="shared" si="3"/>
        <v>25</v>
      </c>
      <c r="N58" s="18"/>
      <c r="O58" s="19"/>
      <c r="P58" s="19"/>
      <c r="Q58" s="19"/>
    </row>
    <row r="59" spans="1:17" ht="54" customHeight="1" outlineLevel="4">
      <c r="A59" s="49">
        <f t="shared" si="0"/>
        <v>46</v>
      </c>
      <c r="B59" s="53" t="s">
        <v>64</v>
      </c>
      <c r="C59" s="53" t="s">
        <v>12</v>
      </c>
      <c r="D59" s="53" t="s">
        <v>65</v>
      </c>
      <c r="E59" s="53" t="s">
        <v>71</v>
      </c>
      <c r="F59" s="53" t="s">
        <v>29</v>
      </c>
      <c r="G59" s="53" t="s">
        <v>21</v>
      </c>
      <c r="H59" s="53" t="s">
        <v>22</v>
      </c>
      <c r="I59" s="53" t="s">
        <v>67</v>
      </c>
      <c r="J59" s="21" t="s">
        <v>73</v>
      </c>
      <c r="K59" s="55">
        <f t="shared" si="3"/>
        <v>20</v>
      </c>
      <c r="L59" s="55">
        <f t="shared" si="3"/>
        <v>22</v>
      </c>
      <c r="M59" s="55">
        <f t="shared" si="3"/>
        <v>25</v>
      </c>
      <c r="N59" s="18"/>
      <c r="O59" s="19"/>
      <c r="P59" s="19"/>
      <c r="Q59" s="19"/>
    </row>
    <row r="60" spans="1:17" ht="55.5" customHeight="1" outlineLevel="4">
      <c r="A60" s="49">
        <f t="shared" si="0"/>
        <v>47</v>
      </c>
      <c r="B60" s="53" t="s">
        <v>64</v>
      </c>
      <c r="C60" s="53" t="s">
        <v>12</v>
      </c>
      <c r="D60" s="53" t="s">
        <v>65</v>
      </c>
      <c r="E60" s="53" t="s">
        <v>71</v>
      </c>
      <c r="F60" s="53" t="s">
        <v>74</v>
      </c>
      <c r="G60" s="53" t="s">
        <v>52</v>
      </c>
      <c r="H60" s="53" t="s">
        <v>22</v>
      </c>
      <c r="I60" s="53" t="s">
        <v>67</v>
      </c>
      <c r="J60" s="21" t="s">
        <v>75</v>
      </c>
      <c r="K60" s="55">
        <v>20</v>
      </c>
      <c r="L60" s="55">
        <v>22</v>
      </c>
      <c r="M60" s="55">
        <v>25</v>
      </c>
      <c r="N60" s="18"/>
      <c r="O60" s="19"/>
      <c r="P60" s="19"/>
      <c r="Q60" s="19"/>
    </row>
    <row r="61" spans="1:17" outlineLevel="1">
      <c r="A61" s="49">
        <f t="shared" si="0"/>
        <v>48</v>
      </c>
      <c r="B61" s="53" t="s">
        <v>76</v>
      </c>
      <c r="C61" s="53" t="s">
        <v>12</v>
      </c>
      <c r="D61" s="53" t="s">
        <v>77</v>
      </c>
      <c r="E61" s="53" t="s">
        <v>21</v>
      </c>
      <c r="F61" s="53" t="s">
        <v>20</v>
      </c>
      <c r="G61" s="53" t="s">
        <v>21</v>
      </c>
      <c r="H61" s="53" t="s">
        <v>22</v>
      </c>
      <c r="I61" s="53" t="s">
        <v>20</v>
      </c>
      <c r="J61" s="54" t="s">
        <v>78</v>
      </c>
      <c r="K61" s="55">
        <f>K62+K63+K64</f>
        <v>40</v>
      </c>
      <c r="L61" s="55">
        <f>L62+L63+L64</f>
        <v>362.7</v>
      </c>
      <c r="M61" s="55">
        <f>M62+M63+M64</f>
        <v>374.8</v>
      </c>
      <c r="N61" s="18"/>
      <c r="O61" s="19"/>
      <c r="P61" s="19"/>
      <c r="Q61" s="19"/>
    </row>
    <row r="62" spans="1:17" ht="31.5" outlineLevel="1">
      <c r="A62" s="49">
        <f t="shared" si="0"/>
        <v>49</v>
      </c>
      <c r="B62" s="53" t="s">
        <v>76</v>
      </c>
      <c r="C62" s="53" t="s">
        <v>12</v>
      </c>
      <c r="D62" s="53" t="s">
        <v>77</v>
      </c>
      <c r="E62" s="53" t="s">
        <v>25</v>
      </c>
      <c r="F62" s="53" t="s">
        <v>29</v>
      </c>
      <c r="G62" s="53" t="s">
        <v>25</v>
      </c>
      <c r="H62" s="53" t="s">
        <v>22</v>
      </c>
      <c r="I62" s="53" t="s">
        <v>67</v>
      </c>
      <c r="J62" s="54" t="s">
        <v>79</v>
      </c>
      <c r="K62" s="55">
        <v>11</v>
      </c>
      <c r="L62" s="55">
        <v>110</v>
      </c>
      <c r="M62" s="55">
        <v>90</v>
      </c>
      <c r="N62" s="18"/>
      <c r="O62" s="19"/>
      <c r="P62" s="19"/>
      <c r="Q62" s="19"/>
    </row>
    <row r="63" spans="1:17" outlineLevel="1">
      <c r="A63" s="49">
        <f t="shared" si="0"/>
        <v>50</v>
      </c>
      <c r="B63" s="53" t="s">
        <v>76</v>
      </c>
      <c r="C63" s="53" t="s">
        <v>12</v>
      </c>
      <c r="D63" s="53" t="s">
        <v>77</v>
      </c>
      <c r="E63" s="53" t="s">
        <v>25</v>
      </c>
      <c r="F63" s="53" t="s">
        <v>38</v>
      </c>
      <c r="G63" s="53" t="s">
        <v>25</v>
      </c>
      <c r="H63" s="53" t="s">
        <v>22</v>
      </c>
      <c r="I63" s="53" t="s">
        <v>67</v>
      </c>
      <c r="J63" s="54" t="s">
        <v>80</v>
      </c>
      <c r="K63" s="55">
        <v>0.3</v>
      </c>
      <c r="L63" s="55">
        <v>1</v>
      </c>
      <c r="M63" s="55">
        <v>1.2</v>
      </c>
      <c r="N63" s="18"/>
      <c r="O63" s="19"/>
      <c r="P63" s="19"/>
      <c r="Q63" s="19"/>
    </row>
    <row r="64" spans="1:17" outlineLevel="2">
      <c r="A64" s="49">
        <f t="shared" si="0"/>
        <v>51</v>
      </c>
      <c r="B64" s="53" t="s">
        <v>76</v>
      </c>
      <c r="C64" s="53" t="s">
        <v>12</v>
      </c>
      <c r="D64" s="53" t="s">
        <v>77</v>
      </c>
      <c r="E64" s="53" t="s">
        <v>25</v>
      </c>
      <c r="F64" s="53" t="s">
        <v>81</v>
      </c>
      <c r="G64" s="53" t="s">
        <v>25</v>
      </c>
      <c r="H64" s="53" t="s">
        <v>22</v>
      </c>
      <c r="I64" s="53" t="s">
        <v>67</v>
      </c>
      <c r="J64" s="54" t="s">
        <v>82</v>
      </c>
      <c r="K64" s="55">
        <v>28.7</v>
      </c>
      <c r="L64" s="55">
        <v>251.7</v>
      </c>
      <c r="M64" s="55">
        <v>283.60000000000002</v>
      </c>
      <c r="N64" s="18"/>
      <c r="O64" s="19"/>
      <c r="P64" s="19"/>
      <c r="Q64" s="19"/>
    </row>
    <row r="65" spans="1:17" ht="31.5" outlineLevel="1">
      <c r="A65" s="49">
        <f t="shared" si="0"/>
        <v>52</v>
      </c>
      <c r="B65" s="53" t="s">
        <v>20</v>
      </c>
      <c r="C65" s="53" t="s">
        <v>12</v>
      </c>
      <c r="D65" s="53" t="s">
        <v>84</v>
      </c>
      <c r="E65" s="53" t="s">
        <v>21</v>
      </c>
      <c r="F65" s="53" t="s">
        <v>20</v>
      </c>
      <c r="G65" s="53" t="s">
        <v>21</v>
      </c>
      <c r="H65" s="53" t="s">
        <v>22</v>
      </c>
      <c r="I65" s="53" t="s">
        <v>20</v>
      </c>
      <c r="J65" s="54" t="s">
        <v>85</v>
      </c>
      <c r="K65" s="55">
        <f>K66+K68</f>
        <v>6085</v>
      </c>
      <c r="L65" s="55">
        <f>L66+L68</f>
        <v>6244.8</v>
      </c>
      <c r="M65" s="55">
        <f>M66+M68</f>
        <v>6305.3</v>
      </c>
      <c r="N65" s="18"/>
      <c r="O65" s="19"/>
      <c r="P65" s="19"/>
      <c r="Q65" s="19"/>
    </row>
    <row r="66" spans="1:17" ht="24" customHeight="1" outlineLevel="2">
      <c r="A66" s="49">
        <f t="shared" si="0"/>
        <v>53</v>
      </c>
      <c r="B66" s="53" t="s">
        <v>83</v>
      </c>
      <c r="C66" s="53" t="s">
        <v>12</v>
      </c>
      <c r="D66" s="53" t="s">
        <v>84</v>
      </c>
      <c r="E66" s="53" t="s">
        <v>25</v>
      </c>
      <c r="F66" s="53" t="s">
        <v>20</v>
      </c>
      <c r="G66" s="53" t="s">
        <v>21</v>
      </c>
      <c r="H66" s="53" t="s">
        <v>22</v>
      </c>
      <c r="I66" s="53" t="s">
        <v>86</v>
      </c>
      <c r="J66" s="25" t="s">
        <v>87</v>
      </c>
      <c r="K66" s="55">
        <f>K67</f>
        <v>5926.3</v>
      </c>
      <c r="L66" s="55">
        <f>L67</f>
        <v>6044.8</v>
      </c>
      <c r="M66" s="55">
        <f>M67</f>
        <v>6105.3</v>
      </c>
      <c r="N66" s="18"/>
      <c r="O66" s="19"/>
      <c r="P66" s="19"/>
      <c r="Q66" s="19"/>
    </row>
    <row r="67" spans="1:17" ht="38.25" customHeight="1" outlineLevel="3">
      <c r="A67" s="49">
        <f t="shared" si="0"/>
        <v>54</v>
      </c>
      <c r="B67" s="53" t="s">
        <v>83</v>
      </c>
      <c r="C67" s="62" t="s">
        <v>12</v>
      </c>
      <c r="D67" s="62" t="s">
        <v>84</v>
      </c>
      <c r="E67" s="62" t="s">
        <v>25</v>
      </c>
      <c r="F67" s="62" t="s">
        <v>88</v>
      </c>
      <c r="G67" s="62" t="s">
        <v>52</v>
      </c>
      <c r="H67" s="62" t="s">
        <v>22</v>
      </c>
      <c r="I67" s="62" t="s">
        <v>86</v>
      </c>
      <c r="J67" s="25" t="s">
        <v>89</v>
      </c>
      <c r="K67" s="55">
        <v>5926.3</v>
      </c>
      <c r="L67" s="55">
        <v>6044.8</v>
      </c>
      <c r="M67" s="55">
        <v>6105.3</v>
      </c>
      <c r="N67" s="18"/>
      <c r="O67" s="19"/>
      <c r="P67" s="19"/>
      <c r="Q67" s="19"/>
    </row>
    <row r="68" spans="1:17" ht="24" customHeight="1" outlineLevel="3">
      <c r="A68" s="49">
        <f t="shared" si="0"/>
        <v>55</v>
      </c>
      <c r="B68" s="56" t="s">
        <v>64</v>
      </c>
      <c r="C68" s="56" t="s">
        <v>12</v>
      </c>
      <c r="D68" s="56" t="s">
        <v>84</v>
      </c>
      <c r="E68" s="56" t="s">
        <v>32</v>
      </c>
      <c r="F68" s="56" t="s">
        <v>21</v>
      </c>
      <c r="G68" s="56" t="s">
        <v>21</v>
      </c>
      <c r="H68" s="56" t="s">
        <v>20</v>
      </c>
      <c r="I68" s="56" t="s">
        <v>86</v>
      </c>
      <c r="J68" s="63" t="s">
        <v>238</v>
      </c>
      <c r="K68" s="55">
        <f>K69</f>
        <v>158.69999999999999</v>
      </c>
      <c r="L68" s="55">
        <f>L69</f>
        <v>200</v>
      </c>
      <c r="M68" s="55">
        <f>M69</f>
        <v>200</v>
      </c>
      <c r="N68" s="18"/>
      <c r="O68" s="19"/>
      <c r="P68" s="19"/>
      <c r="Q68" s="19"/>
    </row>
    <row r="69" spans="1:17" ht="38.25" customHeight="1" outlineLevel="3">
      <c r="A69" s="49">
        <f t="shared" si="0"/>
        <v>56</v>
      </c>
      <c r="B69" s="56" t="s">
        <v>64</v>
      </c>
      <c r="C69" s="56" t="s">
        <v>12</v>
      </c>
      <c r="D69" s="56" t="s">
        <v>84</v>
      </c>
      <c r="E69" s="56" t="s">
        <v>32</v>
      </c>
      <c r="F69" s="56" t="s">
        <v>237</v>
      </c>
      <c r="G69" s="56" t="s">
        <v>52</v>
      </c>
      <c r="H69" s="56" t="s">
        <v>20</v>
      </c>
      <c r="I69" s="56" t="s">
        <v>86</v>
      </c>
      <c r="J69" s="57" t="s">
        <v>236</v>
      </c>
      <c r="K69" s="55">
        <v>158.69999999999999</v>
      </c>
      <c r="L69" s="55">
        <v>200</v>
      </c>
      <c r="M69" s="55">
        <v>200</v>
      </c>
      <c r="N69" s="18"/>
      <c r="O69" s="19"/>
      <c r="P69" s="19"/>
      <c r="Q69" s="19"/>
    </row>
    <row r="70" spans="1:17" ht="31.5" outlineLevel="4">
      <c r="A70" s="49">
        <f t="shared" si="0"/>
        <v>57</v>
      </c>
      <c r="B70" s="53" t="s">
        <v>20</v>
      </c>
      <c r="C70" s="53" t="s">
        <v>12</v>
      </c>
      <c r="D70" s="53" t="s">
        <v>90</v>
      </c>
      <c r="E70" s="53" t="s">
        <v>21</v>
      </c>
      <c r="F70" s="53" t="s">
        <v>20</v>
      </c>
      <c r="G70" s="53" t="s">
        <v>21</v>
      </c>
      <c r="H70" s="53" t="s">
        <v>22</v>
      </c>
      <c r="I70" s="53" t="s">
        <v>20</v>
      </c>
      <c r="J70" s="54" t="s">
        <v>91</v>
      </c>
      <c r="K70" s="55">
        <f>K71+K74</f>
        <v>763</v>
      </c>
      <c r="L70" s="55">
        <f>L71+L74</f>
        <v>750</v>
      </c>
      <c r="M70" s="55">
        <f>M71+M74</f>
        <v>800</v>
      </c>
      <c r="N70" s="18"/>
      <c r="O70" s="19"/>
      <c r="P70" s="19"/>
      <c r="Q70" s="19"/>
    </row>
    <row r="71" spans="1:17" ht="45.75" customHeight="1" outlineLevel="4">
      <c r="A71" s="49">
        <f t="shared" si="0"/>
        <v>58</v>
      </c>
      <c r="B71" s="53" t="s">
        <v>64</v>
      </c>
      <c r="C71" s="53" t="s">
        <v>12</v>
      </c>
      <c r="D71" s="53" t="s">
        <v>90</v>
      </c>
      <c r="E71" s="53" t="s">
        <v>32</v>
      </c>
      <c r="F71" s="53" t="s">
        <v>92</v>
      </c>
      <c r="G71" s="53" t="s">
        <v>21</v>
      </c>
      <c r="H71" s="53" t="s">
        <v>22</v>
      </c>
      <c r="I71" s="53" t="s">
        <v>20</v>
      </c>
      <c r="J71" s="64" t="s">
        <v>93</v>
      </c>
      <c r="K71" s="55">
        <f>K72+K73</f>
        <v>13</v>
      </c>
      <c r="L71" s="55">
        <f>L72+L73</f>
        <v>0</v>
      </c>
      <c r="M71" s="55">
        <f>M72+M73</f>
        <v>0</v>
      </c>
      <c r="N71" s="18"/>
      <c r="O71" s="19"/>
      <c r="P71" s="19"/>
      <c r="Q71" s="19"/>
    </row>
    <row r="72" spans="1:17" ht="67.5" customHeight="1" outlineLevel="5">
      <c r="A72" s="49">
        <f t="shared" si="0"/>
        <v>59</v>
      </c>
      <c r="B72" s="53" t="s">
        <v>64</v>
      </c>
      <c r="C72" s="53" t="s">
        <v>12</v>
      </c>
      <c r="D72" s="53" t="s">
        <v>90</v>
      </c>
      <c r="E72" s="53" t="s">
        <v>32</v>
      </c>
      <c r="F72" s="53" t="s">
        <v>94</v>
      </c>
      <c r="G72" s="53" t="s">
        <v>52</v>
      </c>
      <c r="H72" s="53" t="s">
        <v>22</v>
      </c>
      <c r="I72" s="53" t="s">
        <v>95</v>
      </c>
      <c r="J72" s="25" t="s">
        <v>96</v>
      </c>
      <c r="K72" s="55">
        <v>13</v>
      </c>
      <c r="L72" s="55">
        <v>0</v>
      </c>
      <c r="M72" s="55">
        <v>0</v>
      </c>
      <c r="N72" s="18"/>
      <c r="O72" s="19"/>
      <c r="P72" s="19"/>
      <c r="Q72" s="19"/>
    </row>
    <row r="73" spans="1:17" ht="48" hidden="1" customHeight="1" outlineLevel="5">
      <c r="A73" s="49">
        <f t="shared" si="0"/>
        <v>60</v>
      </c>
      <c r="B73" s="53" t="s">
        <v>64</v>
      </c>
      <c r="C73" s="53" t="s">
        <v>12</v>
      </c>
      <c r="D73" s="53" t="s">
        <v>90</v>
      </c>
      <c r="E73" s="53" t="s">
        <v>32</v>
      </c>
      <c r="F73" s="53" t="s">
        <v>94</v>
      </c>
      <c r="G73" s="53" t="s">
        <v>52</v>
      </c>
      <c r="H73" s="53" t="s">
        <v>22</v>
      </c>
      <c r="I73" s="53" t="s">
        <v>97</v>
      </c>
      <c r="J73" s="54" t="s">
        <v>98</v>
      </c>
      <c r="K73" s="55"/>
      <c r="L73" s="55"/>
      <c r="M73" s="55"/>
      <c r="N73" s="18"/>
      <c r="O73" s="19"/>
      <c r="P73" s="19"/>
      <c r="Q73" s="19"/>
    </row>
    <row r="74" spans="1:17" ht="31.5" outlineLevel="3" collapsed="1">
      <c r="A74" s="49">
        <f t="shared" si="0"/>
        <v>61</v>
      </c>
      <c r="B74" s="53" t="s">
        <v>20</v>
      </c>
      <c r="C74" s="53" t="s">
        <v>12</v>
      </c>
      <c r="D74" s="53" t="s">
        <v>90</v>
      </c>
      <c r="E74" s="53" t="s">
        <v>99</v>
      </c>
      <c r="F74" s="53" t="s">
        <v>29</v>
      </c>
      <c r="G74" s="53" t="s">
        <v>21</v>
      </c>
      <c r="H74" s="53" t="s">
        <v>22</v>
      </c>
      <c r="I74" s="53" t="s">
        <v>100</v>
      </c>
      <c r="J74" s="25" t="s">
        <v>101</v>
      </c>
      <c r="K74" s="55">
        <f>K75+K76+K77+K78+K79+K80+K81+K82+K83+K84+K85+K86</f>
        <v>750</v>
      </c>
      <c r="L74" s="55">
        <f>L75+L76+L77+L78+L79+L80+L81+L82+L83+L84+L85+L86</f>
        <v>750</v>
      </c>
      <c r="M74" s="55">
        <f>M75+M76+M77+M78+M79+M80+M81+M82+M83+M84+M85+M86</f>
        <v>800</v>
      </c>
      <c r="N74" s="18"/>
      <c r="O74" s="19"/>
      <c r="P74" s="19"/>
      <c r="Q74" s="19"/>
    </row>
    <row r="75" spans="1:17" ht="47.25" outlineLevel="3">
      <c r="A75" s="49">
        <f t="shared" si="0"/>
        <v>62</v>
      </c>
      <c r="B75" s="53" t="s">
        <v>223</v>
      </c>
      <c r="C75" s="53" t="s">
        <v>12</v>
      </c>
      <c r="D75" s="53" t="s">
        <v>90</v>
      </c>
      <c r="E75" s="53" t="s">
        <v>99</v>
      </c>
      <c r="F75" s="53" t="s">
        <v>69</v>
      </c>
      <c r="G75" s="53" t="s">
        <v>70</v>
      </c>
      <c r="H75" s="53" t="s">
        <v>22</v>
      </c>
      <c r="I75" s="53" t="s">
        <v>100</v>
      </c>
      <c r="J75" s="54" t="s">
        <v>102</v>
      </c>
      <c r="K75" s="55">
        <v>100</v>
      </c>
      <c r="L75" s="55">
        <v>100</v>
      </c>
      <c r="M75" s="55">
        <v>100</v>
      </c>
      <c r="N75" s="18"/>
      <c r="O75" s="19"/>
      <c r="P75" s="19"/>
      <c r="Q75" s="19"/>
    </row>
    <row r="76" spans="1:17" ht="47.25" outlineLevel="3">
      <c r="A76" s="49">
        <f t="shared" si="0"/>
        <v>63</v>
      </c>
      <c r="B76" s="53" t="s">
        <v>225</v>
      </c>
      <c r="C76" s="53" t="s">
        <v>12</v>
      </c>
      <c r="D76" s="53" t="s">
        <v>90</v>
      </c>
      <c r="E76" s="53" t="s">
        <v>99</v>
      </c>
      <c r="F76" s="53" t="s">
        <v>69</v>
      </c>
      <c r="G76" s="53" t="s">
        <v>70</v>
      </c>
      <c r="H76" s="53" t="s">
        <v>22</v>
      </c>
      <c r="I76" s="53" t="s">
        <v>100</v>
      </c>
      <c r="J76" s="54" t="s">
        <v>102</v>
      </c>
      <c r="K76" s="55">
        <v>30</v>
      </c>
      <c r="L76" s="55">
        <v>30</v>
      </c>
      <c r="M76" s="55">
        <v>30</v>
      </c>
      <c r="N76" s="18"/>
      <c r="O76" s="19"/>
      <c r="P76" s="19"/>
      <c r="Q76" s="19"/>
    </row>
    <row r="77" spans="1:17" ht="47.25" outlineLevel="3">
      <c r="A77" s="49">
        <f t="shared" si="0"/>
        <v>64</v>
      </c>
      <c r="B77" s="53" t="s">
        <v>234</v>
      </c>
      <c r="C77" s="53" t="s">
        <v>12</v>
      </c>
      <c r="D77" s="53" t="s">
        <v>90</v>
      </c>
      <c r="E77" s="53" t="s">
        <v>99</v>
      </c>
      <c r="F77" s="53" t="s">
        <v>69</v>
      </c>
      <c r="G77" s="53" t="s">
        <v>70</v>
      </c>
      <c r="H77" s="53" t="s">
        <v>22</v>
      </c>
      <c r="I77" s="53" t="s">
        <v>100</v>
      </c>
      <c r="J77" s="54" t="s">
        <v>102</v>
      </c>
      <c r="K77" s="55">
        <v>10</v>
      </c>
      <c r="L77" s="55">
        <v>10</v>
      </c>
      <c r="M77" s="55">
        <v>10</v>
      </c>
      <c r="N77" s="18"/>
      <c r="O77" s="19"/>
      <c r="P77" s="19"/>
      <c r="Q77" s="19"/>
    </row>
    <row r="78" spans="1:17" ht="47.25" outlineLevel="3">
      <c r="A78" s="49">
        <f t="shared" si="0"/>
        <v>65</v>
      </c>
      <c r="B78" s="53" t="s">
        <v>226</v>
      </c>
      <c r="C78" s="53" t="s">
        <v>12</v>
      </c>
      <c r="D78" s="53" t="s">
        <v>90</v>
      </c>
      <c r="E78" s="53" t="s">
        <v>99</v>
      </c>
      <c r="F78" s="53" t="s">
        <v>69</v>
      </c>
      <c r="G78" s="53" t="s">
        <v>70</v>
      </c>
      <c r="H78" s="53" t="s">
        <v>22</v>
      </c>
      <c r="I78" s="53" t="s">
        <v>100</v>
      </c>
      <c r="J78" s="54" t="s">
        <v>102</v>
      </c>
      <c r="K78" s="55">
        <v>60</v>
      </c>
      <c r="L78" s="55">
        <v>60</v>
      </c>
      <c r="M78" s="55">
        <v>60</v>
      </c>
      <c r="N78" s="18"/>
      <c r="O78" s="19"/>
      <c r="P78" s="19"/>
      <c r="Q78" s="19"/>
    </row>
    <row r="79" spans="1:17" ht="47.25" outlineLevel="3">
      <c r="A79" s="49">
        <f t="shared" si="0"/>
        <v>66</v>
      </c>
      <c r="B79" s="53" t="s">
        <v>239</v>
      </c>
      <c r="C79" s="53" t="s">
        <v>12</v>
      </c>
      <c r="D79" s="53" t="s">
        <v>90</v>
      </c>
      <c r="E79" s="53" t="s">
        <v>99</v>
      </c>
      <c r="F79" s="53" t="s">
        <v>69</v>
      </c>
      <c r="G79" s="53" t="s">
        <v>70</v>
      </c>
      <c r="H79" s="53" t="s">
        <v>22</v>
      </c>
      <c r="I79" s="53" t="s">
        <v>100</v>
      </c>
      <c r="J79" s="54" t="s">
        <v>102</v>
      </c>
      <c r="K79" s="55">
        <v>23</v>
      </c>
      <c r="L79" s="55">
        <v>23</v>
      </c>
      <c r="M79" s="55">
        <v>23</v>
      </c>
      <c r="N79" s="18"/>
      <c r="O79" s="19"/>
      <c r="P79" s="19"/>
      <c r="Q79" s="19"/>
    </row>
    <row r="80" spans="1:17" ht="47.25" outlineLevel="3">
      <c r="A80" s="49">
        <f t="shared" si="0"/>
        <v>67</v>
      </c>
      <c r="B80" s="53" t="s">
        <v>228</v>
      </c>
      <c r="C80" s="53" t="s">
        <v>12</v>
      </c>
      <c r="D80" s="53" t="s">
        <v>90</v>
      </c>
      <c r="E80" s="53" t="s">
        <v>99</v>
      </c>
      <c r="F80" s="53" t="s">
        <v>69</v>
      </c>
      <c r="G80" s="53" t="s">
        <v>70</v>
      </c>
      <c r="H80" s="53" t="s">
        <v>22</v>
      </c>
      <c r="I80" s="53" t="s">
        <v>100</v>
      </c>
      <c r="J80" s="54" t="s">
        <v>102</v>
      </c>
      <c r="K80" s="55">
        <v>22</v>
      </c>
      <c r="L80" s="55">
        <v>22</v>
      </c>
      <c r="M80" s="55">
        <v>22</v>
      </c>
      <c r="N80" s="18"/>
      <c r="O80" s="19"/>
      <c r="P80" s="19"/>
      <c r="Q80" s="19"/>
    </row>
    <row r="81" spans="1:17" ht="47.25" outlineLevel="3">
      <c r="A81" s="49">
        <f t="shared" si="0"/>
        <v>68</v>
      </c>
      <c r="B81" s="53" t="s">
        <v>229</v>
      </c>
      <c r="C81" s="53" t="s">
        <v>12</v>
      </c>
      <c r="D81" s="53" t="s">
        <v>90</v>
      </c>
      <c r="E81" s="53" t="s">
        <v>99</v>
      </c>
      <c r="F81" s="53" t="s">
        <v>69</v>
      </c>
      <c r="G81" s="53" t="s">
        <v>70</v>
      </c>
      <c r="H81" s="53" t="s">
        <v>22</v>
      </c>
      <c r="I81" s="53" t="s">
        <v>100</v>
      </c>
      <c r="J81" s="54" t="s">
        <v>102</v>
      </c>
      <c r="K81" s="55">
        <v>5</v>
      </c>
      <c r="L81" s="55">
        <v>5</v>
      </c>
      <c r="M81" s="55">
        <v>5</v>
      </c>
      <c r="N81" s="18"/>
      <c r="O81" s="19"/>
      <c r="P81" s="19"/>
      <c r="Q81" s="19"/>
    </row>
    <row r="82" spans="1:17" ht="47.25" outlineLevel="3">
      <c r="A82" s="49">
        <f t="shared" si="0"/>
        <v>69</v>
      </c>
      <c r="B82" s="53" t="s">
        <v>230</v>
      </c>
      <c r="C82" s="53" t="s">
        <v>12</v>
      </c>
      <c r="D82" s="53" t="s">
        <v>90</v>
      </c>
      <c r="E82" s="53" t="s">
        <v>99</v>
      </c>
      <c r="F82" s="53" t="s">
        <v>69</v>
      </c>
      <c r="G82" s="53" t="s">
        <v>70</v>
      </c>
      <c r="H82" s="53" t="s">
        <v>22</v>
      </c>
      <c r="I82" s="53" t="s">
        <v>100</v>
      </c>
      <c r="J82" s="54" t="s">
        <v>102</v>
      </c>
      <c r="K82" s="55">
        <v>1</v>
      </c>
      <c r="L82" s="55">
        <v>1</v>
      </c>
      <c r="M82" s="55">
        <v>1</v>
      </c>
      <c r="N82" s="18"/>
      <c r="O82" s="19"/>
      <c r="P82" s="19"/>
      <c r="Q82" s="19"/>
    </row>
    <row r="83" spans="1:17" ht="47.25" outlineLevel="3">
      <c r="A83" s="49">
        <f t="shared" si="0"/>
        <v>70</v>
      </c>
      <c r="B83" s="53" t="s">
        <v>240</v>
      </c>
      <c r="C83" s="53" t="s">
        <v>12</v>
      </c>
      <c r="D83" s="53" t="s">
        <v>90</v>
      </c>
      <c r="E83" s="53" t="s">
        <v>99</v>
      </c>
      <c r="F83" s="53" t="s">
        <v>69</v>
      </c>
      <c r="G83" s="53" t="s">
        <v>70</v>
      </c>
      <c r="H83" s="53" t="s">
        <v>22</v>
      </c>
      <c r="I83" s="53" t="s">
        <v>100</v>
      </c>
      <c r="J83" s="54" t="s">
        <v>102</v>
      </c>
      <c r="K83" s="55">
        <v>3.5</v>
      </c>
      <c r="L83" s="55">
        <v>3.5</v>
      </c>
      <c r="M83" s="55">
        <v>3.5</v>
      </c>
      <c r="N83" s="18"/>
      <c r="O83" s="19"/>
      <c r="P83" s="19"/>
      <c r="Q83" s="19"/>
    </row>
    <row r="84" spans="1:17" ht="47.25" outlineLevel="3">
      <c r="A84" s="49">
        <f t="shared" si="0"/>
        <v>71</v>
      </c>
      <c r="B84" s="53" t="s">
        <v>231</v>
      </c>
      <c r="C84" s="53" t="s">
        <v>12</v>
      </c>
      <c r="D84" s="53" t="s">
        <v>90</v>
      </c>
      <c r="E84" s="53" t="s">
        <v>99</v>
      </c>
      <c r="F84" s="53" t="s">
        <v>69</v>
      </c>
      <c r="G84" s="53" t="s">
        <v>70</v>
      </c>
      <c r="H84" s="53" t="s">
        <v>22</v>
      </c>
      <c r="I84" s="53" t="s">
        <v>100</v>
      </c>
      <c r="J84" s="54" t="s">
        <v>102</v>
      </c>
      <c r="K84" s="55">
        <v>8</v>
      </c>
      <c r="L84" s="55">
        <v>8</v>
      </c>
      <c r="M84" s="55">
        <v>8</v>
      </c>
      <c r="N84" s="18"/>
      <c r="O84" s="19"/>
      <c r="P84" s="19"/>
      <c r="Q84" s="19"/>
    </row>
    <row r="85" spans="1:17" ht="47.25" outlineLevel="3">
      <c r="A85" s="49">
        <f t="shared" si="0"/>
        <v>72</v>
      </c>
      <c r="B85" s="53" t="s">
        <v>232</v>
      </c>
      <c r="C85" s="53" t="s">
        <v>12</v>
      </c>
      <c r="D85" s="53" t="s">
        <v>90</v>
      </c>
      <c r="E85" s="53" t="s">
        <v>99</v>
      </c>
      <c r="F85" s="53" t="s">
        <v>69</v>
      </c>
      <c r="G85" s="53" t="s">
        <v>70</v>
      </c>
      <c r="H85" s="53" t="s">
        <v>22</v>
      </c>
      <c r="I85" s="53" t="s">
        <v>100</v>
      </c>
      <c r="J85" s="54" t="s">
        <v>102</v>
      </c>
      <c r="K85" s="55">
        <v>10</v>
      </c>
      <c r="L85" s="55">
        <v>10</v>
      </c>
      <c r="M85" s="55">
        <v>10</v>
      </c>
      <c r="N85" s="18"/>
      <c r="O85" s="19"/>
      <c r="P85" s="19"/>
      <c r="Q85" s="19"/>
    </row>
    <row r="86" spans="1:17" ht="47.25" outlineLevel="3">
      <c r="A86" s="49">
        <f t="shared" si="0"/>
        <v>73</v>
      </c>
      <c r="B86" s="53" t="s">
        <v>64</v>
      </c>
      <c r="C86" s="53" t="s">
        <v>12</v>
      </c>
      <c r="D86" s="53" t="s">
        <v>90</v>
      </c>
      <c r="E86" s="53" t="s">
        <v>99</v>
      </c>
      <c r="F86" s="53" t="s">
        <v>69</v>
      </c>
      <c r="G86" s="53" t="s">
        <v>70</v>
      </c>
      <c r="H86" s="53" t="s">
        <v>22</v>
      </c>
      <c r="I86" s="53" t="s">
        <v>100</v>
      </c>
      <c r="J86" s="54" t="s">
        <v>102</v>
      </c>
      <c r="K86" s="55">
        <v>477.5</v>
      </c>
      <c r="L86" s="55">
        <v>477.5</v>
      </c>
      <c r="M86" s="55">
        <v>527.5</v>
      </c>
      <c r="N86" s="18"/>
      <c r="O86" s="19"/>
      <c r="P86" s="19"/>
      <c r="Q86" s="19"/>
    </row>
    <row r="87" spans="1:17" outlineLevel="1">
      <c r="A87" s="49">
        <f t="shared" si="0"/>
        <v>74</v>
      </c>
      <c r="B87" s="53" t="s">
        <v>20</v>
      </c>
      <c r="C87" s="53" t="s">
        <v>12</v>
      </c>
      <c r="D87" s="53" t="s">
        <v>103</v>
      </c>
      <c r="E87" s="53" t="s">
        <v>21</v>
      </c>
      <c r="F87" s="53" t="s">
        <v>20</v>
      </c>
      <c r="G87" s="53" t="s">
        <v>21</v>
      </c>
      <c r="H87" s="53" t="s">
        <v>22</v>
      </c>
      <c r="I87" s="53" t="s">
        <v>20</v>
      </c>
      <c r="J87" s="54" t="s">
        <v>104</v>
      </c>
      <c r="K87" s="55">
        <f>K88+K91+K93+K96++K98+K100+K101+K102+K103</f>
        <v>500</v>
      </c>
      <c r="L87" s="55">
        <f>L88+L91+L93+L96++L98+L100+L101+L102+L103</f>
        <v>552.1</v>
      </c>
      <c r="M87" s="55">
        <f>M88+M91+M93+M96++M98+M100+M101+M102+M103</f>
        <v>602.20000000000005</v>
      </c>
      <c r="N87" s="18"/>
      <c r="O87" s="19"/>
      <c r="P87" s="19"/>
      <c r="Q87" s="19"/>
    </row>
    <row r="88" spans="1:17" s="24" customFormat="1" ht="54.75" customHeight="1" outlineLevel="1">
      <c r="A88" s="49">
        <f t="shared" si="0"/>
        <v>75</v>
      </c>
      <c r="B88" s="53" t="s">
        <v>24</v>
      </c>
      <c r="C88" s="53" t="s">
        <v>12</v>
      </c>
      <c r="D88" s="53" t="s">
        <v>103</v>
      </c>
      <c r="E88" s="53" t="s">
        <v>41</v>
      </c>
      <c r="F88" s="53" t="s">
        <v>20</v>
      </c>
      <c r="G88" s="53" t="s">
        <v>21</v>
      </c>
      <c r="H88" s="53" t="s">
        <v>22</v>
      </c>
      <c r="I88" s="53" t="s">
        <v>105</v>
      </c>
      <c r="J88" s="58" t="s">
        <v>106</v>
      </c>
      <c r="K88" s="55">
        <f>K89+K90</f>
        <v>3</v>
      </c>
      <c r="L88" s="55">
        <f>L89+L90</f>
        <v>3</v>
      </c>
      <c r="M88" s="55">
        <f>M89+M90</f>
        <v>3</v>
      </c>
      <c r="N88" s="22"/>
      <c r="O88" s="19"/>
      <c r="P88" s="23"/>
      <c r="Q88" s="23"/>
    </row>
    <row r="89" spans="1:17" ht="12" hidden="1" customHeight="1" outlineLevel="1">
      <c r="A89" s="49">
        <f t="shared" si="0"/>
        <v>76</v>
      </c>
      <c r="B89" s="53" t="s">
        <v>24</v>
      </c>
      <c r="C89" s="53" t="s">
        <v>12</v>
      </c>
      <c r="D89" s="53" t="s">
        <v>103</v>
      </c>
      <c r="E89" s="53" t="s">
        <v>41</v>
      </c>
      <c r="F89" s="53" t="s">
        <v>29</v>
      </c>
      <c r="G89" s="53" t="s">
        <v>25</v>
      </c>
      <c r="H89" s="53" t="s">
        <v>22</v>
      </c>
      <c r="I89" s="53" t="s">
        <v>105</v>
      </c>
      <c r="J89" s="54" t="s">
        <v>107</v>
      </c>
      <c r="K89" s="55"/>
      <c r="L89" s="55"/>
      <c r="M89" s="55"/>
      <c r="N89" s="18"/>
      <c r="O89" s="19"/>
      <c r="P89" s="19"/>
      <c r="Q89" s="19"/>
    </row>
    <row r="90" spans="1:17" ht="47.25" outlineLevel="2">
      <c r="A90" s="49">
        <v>76</v>
      </c>
      <c r="B90" s="53" t="s">
        <v>24</v>
      </c>
      <c r="C90" s="53" t="s">
        <v>12</v>
      </c>
      <c r="D90" s="53" t="s">
        <v>103</v>
      </c>
      <c r="E90" s="53" t="s">
        <v>41</v>
      </c>
      <c r="F90" s="53" t="s">
        <v>38</v>
      </c>
      <c r="G90" s="53" t="s">
        <v>25</v>
      </c>
      <c r="H90" s="53" t="s">
        <v>22</v>
      </c>
      <c r="I90" s="53" t="s">
        <v>105</v>
      </c>
      <c r="J90" s="54" t="s">
        <v>108</v>
      </c>
      <c r="K90" s="55">
        <v>3</v>
      </c>
      <c r="L90" s="55">
        <v>3</v>
      </c>
      <c r="M90" s="55">
        <v>3</v>
      </c>
      <c r="N90" s="18"/>
      <c r="O90" s="19"/>
      <c r="P90" s="19"/>
      <c r="Q90" s="19"/>
    </row>
    <row r="91" spans="1:17" ht="63" outlineLevel="2">
      <c r="A91" s="49">
        <f t="shared" si="0"/>
        <v>77</v>
      </c>
      <c r="B91" s="53" t="s">
        <v>109</v>
      </c>
      <c r="C91" s="53" t="s">
        <v>12</v>
      </c>
      <c r="D91" s="53" t="s">
        <v>103</v>
      </c>
      <c r="E91" s="53" t="s">
        <v>59</v>
      </c>
      <c r="F91" s="53" t="s">
        <v>20</v>
      </c>
      <c r="G91" s="53" t="s">
        <v>25</v>
      </c>
      <c r="H91" s="53" t="s">
        <v>22</v>
      </c>
      <c r="I91" s="53" t="s">
        <v>105</v>
      </c>
      <c r="J91" s="25" t="s">
        <v>110</v>
      </c>
      <c r="K91" s="55">
        <f>K92</f>
        <v>130</v>
      </c>
      <c r="L91" s="55">
        <f>L92</f>
        <v>135</v>
      </c>
      <c r="M91" s="55">
        <f>M92</f>
        <v>140</v>
      </c>
      <c r="N91" s="18"/>
      <c r="O91" s="19"/>
      <c r="P91" s="19"/>
      <c r="Q91" s="19"/>
    </row>
    <row r="92" spans="1:17" ht="63" outlineLevel="2">
      <c r="A92" s="49">
        <f t="shared" si="0"/>
        <v>78</v>
      </c>
      <c r="B92" s="53" t="s">
        <v>109</v>
      </c>
      <c r="C92" s="53" t="s">
        <v>12</v>
      </c>
      <c r="D92" s="53" t="s">
        <v>103</v>
      </c>
      <c r="E92" s="53" t="s">
        <v>59</v>
      </c>
      <c r="F92" s="53" t="s">
        <v>29</v>
      </c>
      <c r="G92" s="53" t="s">
        <v>25</v>
      </c>
      <c r="H92" s="53" t="s">
        <v>22</v>
      </c>
      <c r="I92" s="53" t="s">
        <v>105</v>
      </c>
      <c r="J92" s="25" t="s">
        <v>111</v>
      </c>
      <c r="K92" s="55">
        <v>130</v>
      </c>
      <c r="L92" s="55">
        <v>135</v>
      </c>
      <c r="M92" s="55">
        <v>140</v>
      </c>
      <c r="N92" s="18"/>
      <c r="O92" s="19"/>
      <c r="P92" s="19"/>
      <c r="Q92" s="19"/>
    </row>
    <row r="93" spans="1:17" s="24" customFormat="1" ht="24" customHeight="1" outlineLevel="2">
      <c r="A93" s="49">
        <f t="shared" si="0"/>
        <v>79</v>
      </c>
      <c r="B93" s="53" t="s">
        <v>20</v>
      </c>
      <c r="C93" s="53" t="s">
        <v>12</v>
      </c>
      <c r="D93" s="53" t="s">
        <v>103</v>
      </c>
      <c r="E93" s="53" t="s">
        <v>113</v>
      </c>
      <c r="F93" s="53" t="s">
        <v>20</v>
      </c>
      <c r="G93" s="53" t="s">
        <v>21</v>
      </c>
      <c r="H93" s="53" t="s">
        <v>22</v>
      </c>
      <c r="I93" s="53" t="s">
        <v>105</v>
      </c>
      <c r="J93" s="21" t="s">
        <v>114</v>
      </c>
      <c r="K93" s="55">
        <f>K94+K95</f>
        <v>60</v>
      </c>
      <c r="L93" s="55">
        <f>L94+L95</f>
        <v>64</v>
      </c>
      <c r="M93" s="55">
        <f>M94+M95</f>
        <v>68</v>
      </c>
      <c r="N93" s="22"/>
      <c r="O93" s="19"/>
      <c r="P93" s="23"/>
      <c r="Q93" s="23"/>
    </row>
    <row r="94" spans="1:17" s="24" customFormat="1" ht="39.75" customHeight="1" outlineLevel="2">
      <c r="A94" s="49">
        <f t="shared" si="0"/>
        <v>80</v>
      </c>
      <c r="B94" s="53" t="s">
        <v>112</v>
      </c>
      <c r="C94" s="53" t="s">
        <v>12</v>
      </c>
      <c r="D94" s="53" t="s">
        <v>103</v>
      </c>
      <c r="E94" s="53" t="s">
        <v>113</v>
      </c>
      <c r="F94" s="53" t="s">
        <v>116</v>
      </c>
      <c r="G94" s="53" t="s">
        <v>25</v>
      </c>
      <c r="H94" s="53" t="s">
        <v>22</v>
      </c>
      <c r="I94" s="53" t="s">
        <v>105</v>
      </c>
      <c r="J94" s="25" t="s">
        <v>115</v>
      </c>
      <c r="K94" s="55">
        <v>20</v>
      </c>
      <c r="L94" s="55">
        <v>22</v>
      </c>
      <c r="M94" s="55">
        <v>25</v>
      </c>
      <c r="N94" s="22"/>
      <c r="O94" s="19"/>
      <c r="P94" s="23"/>
      <c r="Q94" s="23"/>
    </row>
    <row r="95" spans="1:17" ht="31.5" outlineLevel="2">
      <c r="A95" s="49">
        <f t="shared" si="0"/>
        <v>81</v>
      </c>
      <c r="B95" s="53" t="s">
        <v>241</v>
      </c>
      <c r="C95" s="53" t="s">
        <v>12</v>
      </c>
      <c r="D95" s="53" t="s">
        <v>103</v>
      </c>
      <c r="E95" s="53" t="s">
        <v>113</v>
      </c>
      <c r="F95" s="53" t="s">
        <v>116</v>
      </c>
      <c r="G95" s="53" t="s">
        <v>25</v>
      </c>
      <c r="H95" s="53" t="s">
        <v>22</v>
      </c>
      <c r="I95" s="53" t="s">
        <v>105</v>
      </c>
      <c r="J95" s="21" t="s">
        <v>114</v>
      </c>
      <c r="K95" s="55">
        <v>40</v>
      </c>
      <c r="L95" s="55">
        <v>42</v>
      </c>
      <c r="M95" s="55">
        <v>43</v>
      </c>
      <c r="N95" s="18"/>
      <c r="O95" s="19"/>
      <c r="P95" s="19"/>
      <c r="Q95" s="19"/>
    </row>
    <row r="96" spans="1:17" ht="47.25" outlineLevel="2">
      <c r="A96" s="49">
        <f t="shared" si="0"/>
        <v>82</v>
      </c>
      <c r="B96" s="53" t="s">
        <v>243</v>
      </c>
      <c r="C96" s="53" t="s">
        <v>12</v>
      </c>
      <c r="D96" s="53" t="s">
        <v>103</v>
      </c>
      <c r="E96" s="53" t="s">
        <v>244</v>
      </c>
      <c r="F96" s="53" t="s">
        <v>20</v>
      </c>
      <c r="G96" s="53" t="s">
        <v>21</v>
      </c>
      <c r="H96" s="53" t="s">
        <v>22</v>
      </c>
      <c r="I96" s="53" t="s">
        <v>105</v>
      </c>
      <c r="J96" s="25" t="s">
        <v>245</v>
      </c>
      <c r="K96" s="55">
        <f>K97</f>
        <v>5</v>
      </c>
      <c r="L96" s="55">
        <f>L97</f>
        <v>5.5</v>
      </c>
      <c r="M96" s="55">
        <f>M97</f>
        <v>6</v>
      </c>
      <c r="N96" s="18"/>
      <c r="O96" s="19"/>
      <c r="P96" s="19"/>
      <c r="Q96" s="19"/>
    </row>
    <row r="97" spans="1:17" ht="63" outlineLevel="2">
      <c r="A97" s="49">
        <f t="shared" si="0"/>
        <v>83</v>
      </c>
      <c r="B97" s="53" t="s">
        <v>243</v>
      </c>
      <c r="C97" s="53" t="s">
        <v>12</v>
      </c>
      <c r="D97" s="53" t="s">
        <v>103</v>
      </c>
      <c r="E97" s="53" t="s">
        <v>244</v>
      </c>
      <c r="F97" s="53" t="s">
        <v>92</v>
      </c>
      <c r="G97" s="53" t="s">
        <v>52</v>
      </c>
      <c r="H97" s="53" t="s">
        <v>22</v>
      </c>
      <c r="I97" s="53" t="s">
        <v>105</v>
      </c>
      <c r="J97" s="25" t="s">
        <v>246</v>
      </c>
      <c r="K97" s="55">
        <v>5</v>
      </c>
      <c r="L97" s="55">
        <v>5.5</v>
      </c>
      <c r="M97" s="55">
        <v>6</v>
      </c>
      <c r="N97" s="18"/>
      <c r="O97" s="19"/>
      <c r="P97" s="19"/>
      <c r="Q97" s="19"/>
    </row>
    <row r="98" spans="1:17" ht="31.5" outlineLevel="2">
      <c r="A98" s="49">
        <f t="shared" si="0"/>
        <v>84</v>
      </c>
      <c r="B98" s="53" t="s">
        <v>38</v>
      </c>
      <c r="C98" s="53" t="s">
        <v>12</v>
      </c>
      <c r="D98" s="53" t="s">
        <v>103</v>
      </c>
      <c r="E98" s="53" t="s">
        <v>242</v>
      </c>
      <c r="F98" s="53" t="s">
        <v>20</v>
      </c>
      <c r="G98" s="53" t="s">
        <v>21</v>
      </c>
      <c r="H98" s="53" t="s">
        <v>22</v>
      </c>
      <c r="I98" s="53" t="s">
        <v>105</v>
      </c>
      <c r="J98" s="25" t="s">
        <v>247</v>
      </c>
      <c r="K98" s="55">
        <f>K99</f>
        <v>12</v>
      </c>
      <c r="L98" s="55">
        <f>L99</f>
        <v>14</v>
      </c>
      <c r="M98" s="55">
        <f>M99</f>
        <v>15</v>
      </c>
      <c r="N98" s="18"/>
      <c r="O98" s="19"/>
      <c r="P98" s="19"/>
      <c r="Q98" s="19"/>
    </row>
    <row r="99" spans="1:17" ht="34.5" customHeight="1" outlineLevel="2">
      <c r="A99" s="49">
        <f t="shared" si="0"/>
        <v>85</v>
      </c>
      <c r="B99" s="53" t="s">
        <v>38</v>
      </c>
      <c r="C99" s="53" t="s">
        <v>12</v>
      </c>
      <c r="D99" s="53" t="s">
        <v>103</v>
      </c>
      <c r="E99" s="53" t="s">
        <v>242</v>
      </c>
      <c r="F99" s="53" t="s">
        <v>38</v>
      </c>
      <c r="G99" s="53" t="s">
        <v>52</v>
      </c>
      <c r="H99" s="53" t="s">
        <v>22</v>
      </c>
      <c r="I99" s="53" t="s">
        <v>105</v>
      </c>
      <c r="J99" s="25" t="s">
        <v>248</v>
      </c>
      <c r="K99" s="55">
        <v>12</v>
      </c>
      <c r="L99" s="55">
        <v>14</v>
      </c>
      <c r="M99" s="55">
        <v>15</v>
      </c>
      <c r="N99" s="18"/>
      <c r="O99" s="19"/>
      <c r="P99" s="19"/>
      <c r="Q99" s="19"/>
    </row>
    <row r="100" spans="1:17" ht="63" outlineLevel="2">
      <c r="A100" s="49">
        <f t="shared" si="0"/>
        <v>86</v>
      </c>
      <c r="B100" s="53" t="s">
        <v>38</v>
      </c>
      <c r="C100" s="53" t="s">
        <v>12</v>
      </c>
      <c r="D100" s="53" t="s">
        <v>103</v>
      </c>
      <c r="E100" s="53" t="s">
        <v>117</v>
      </c>
      <c r="F100" s="53" t="s">
        <v>20</v>
      </c>
      <c r="G100" s="53" t="s">
        <v>25</v>
      </c>
      <c r="H100" s="53" t="s">
        <v>22</v>
      </c>
      <c r="I100" s="53" t="s">
        <v>105</v>
      </c>
      <c r="J100" s="25" t="s">
        <v>118</v>
      </c>
      <c r="K100" s="55">
        <v>6</v>
      </c>
      <c r="L100" s="55">
        <v>7</v>
      </c>
      <c r="M100" s="55">
        <v>8</v>
      </c>
      <c r="N100" s="6"/>
      <c r="O100" s="19"/>
      <c r="P100" s="19"/>
      <c r="Q100" s="19"/>
    </row>
    <row r="101" spans="1:17" ht="63" outlineLevel="2">
      <c r="A101" s="49">
        <f t="shared" si="0"/>
        <v>87</v>
      </c>
      <c r="B101" s="53" t="s">
        <v>109</v>
      </c>
      <c r="C101" s="53" t="s">
        <v>12</v>
      </c>
      <c r="D101" s="53" t="s">
        <v>103</v>
      </c>
      <c r="E101" s="53" t="s">
        <v>117</v>
      </c>
      <c r="F101" s="53" t="s">
        <v>20</v>
      </c>
      <c r="G101" s="53" t="s">
        <v>25</v>
      </c>
      <c r="H101" s="53" t="s">
        <v>22</v>
      </c>
      <c r="I101" s="53" t="s">
        <v>105</v>
      </c>
      <c r="J101" s="25" t="s">
        <v>118</v>
      </c>
      <c r="K101" s="55">
        <v>12</v>
      </c>
      <c r="L101" s="55">
        <v>12.5</v>
      </c>
      <c r="M101" s="55">
        <v>13</v>
      </c>
      <c r="N101" s="6"/>
      <c r="O101" s="19"/>
      <c r="P101" s="19"/>
      <c r="Q101" s="19"/>
    </row>
    <row r="102" spans="1:17" ht="63" outlineLevel="2">
      <c r="A102" s="49">
        <f t="shared" si="0"/>
        <v>88</v>
      </c>
      <c r="B102" s="53" t="s">
        <v>122</v>
      </c>
      <c r="C102" s="53" t="s">
        <v>12</v>
      </c>
      <c r="D102" s="53" t="s">
        <v>103</v>
      </c>
      <c r="E102" s="53" t="s">
        <v>117</v>
      </c>
      <c r="F102" s="53" t="s">
        <v>20</v>
      </c>
      <c r="G102" s="53" t="s">
        <v>25</v>
      </c>
      <c r="H102" s="53" t="s">
        <v>22</v>
      </c>
      <c r="I102" s="53" t="s">
        <v>105</v>
      </c>
      <c r="J102" s="25" t="s">
        <v>118</v>
      </c>
      <c r="K102" s="55">
        <v>2</v>
      </c>
      <c r="L102" s="55">
        <v>2.1</v>
      </c>
      <c r="M102" s="55">
        <v>2.2000000000000002</v>
      </c>
      <c r="N102" s="6"/>
      <c r="O102" s="19"/>
      <c r="P102" s="19"/>
      <c r="Q102" s="19"/>
    </row>
    <row r="103" spans="1:17" s="24" customFormat="1" ht="47.25" outlineLevel="2">
      <c r="A103" s="49">
        <f t="shared" si="0"/>
        <v>89</v>
      </c>
      <c r="B103" s="65" t="s">
        <v>20</v>
      </c>
      <c r="C103" s="65" t="s">
        <v>12</v>
      </c>
      <c r="D103" s="65" t="s">
        <v>103</v>
      </c>
      <c r="E103" s="65" t="s">
        <v>119</v>
      </c>
      <c r="F103" s="65" t="s">
        <v>20</v>
      </c>
      <c r="G103" s="65" t="s">
        <v>21</v>
      </c>
      <c r="H103" s="65" t="s">
        <v>22</v>
      </c>
      <c r="I103" s="65" t="s">
        <v>105</v>
      </c>
      <c r="J103" s="66" t="s">
        <v>120</v>
      </c>
      <c r="K103" s="67">
        <f>K104+K105+K106+K107+K108+K109+K110</f>
        <v>270</v>
      </c>
      <c r="L103" s="67">
        <f>L104+L105+L106+L107+L108+L109+L110</f>
        <v>309</v>
      </c>
      <c r="M103" s="67">
        <f>M104+M105+M106+M107+M108+M109+M110</f>
        <v>347</v>
      </c>
      <c r="N103" s="18"/>
      <c r="O103" s="19"/>
      <c r="P103" s="23"/>
      <c r="Q103" s="23"/>
    </row>
    <row r="104" spans="1:17" s="24" customFormat="1" ht="47.25" outlineLevel="2">
      <c r="A104" s="49">
        <f t="shared" si="0"/>
        <v>90</v>
      </c>
      <c r="B104" s="53" t="s">
        <v>121</v>
      </c>
      <c r="C104" s="53" t="s">
        <v>12</v>
      </c>
      <c r="D104" s="53" t="s">
        <v>103</v>
      </c>
      <c r="E104" s="53" t="s">
        <v>119</v>
      </c>
      <c r="F104" s="53" t="s">
        <v>92</v>
      </c>
      <c r="G104" s="53" t="s">
        <v>52</v>
      </c>
      <c r="H104" s="53" t="s">
        <v>22</v>
      </c>
      <c r="I104" s="53" t="s">
        <v>105</v>
      </c>
      <c r="J104" s="54" t="s">
        <v>120</v>
      </c>
      <c r="K104" s="55">
        <v>25</v>
      </c>
      <c r="L104" s="55">
        <v>28</v>
      </c>
      <c r="M104" s="55">
        <v>30</v>
      </c>
      <c r="N104" s="18"/>
      <c r="O104" s="19"/>
      <c r="P104" s="23"/>
      <c r="Q104" s="23"/>
    </row>
    <row r="105" spans="1:17" s="24" customFormat="1" ht="47.25" outlineLevel="2">
      <c r="A105" s="49">
        <f t="shared" si="0"/>
        <v>91</v>
      </c>
      <c r="B105" s="53" t="s">
        <v>112</v>
      </c>
      <c r="C105" s="53" t="s">
        <v>12</v>
      </c>
      <c r="D105" s="53" t="s">
        <v>103</v>
      </c>
      <c r="E105" s="53" t="s">
        <v>119</v>
      </c>
      <c r="F105" s="53" t="s">
        <v>92</v>
      </c>
      <c r="G105" s="53" t="s">
        <v>52</v>
      </c>
      <c r="H105" s="53" t="s">
        <v>22</v>
      </c>
      <c r="I105" s="53" t="s">
        <v>105</v>
      </c>
      <c r="J105" s="54" t="s">
        <v>120</v>
      </c>
      <c r="K105" s="55">
        <v>75</v>
      </c>
      <c r="L105" s="55">
        <v>80</v>
      </c>
      <c r="M105" s="55">
        <v>85</v>
      </c>
      <c r="N105" s="18"/>
      <c r="O105" s="19"/>
      <c r="P105" s="23"/>
      <c r="Q105" s="23"/>
    </row>
    <row r="106" spans="1:17" s="24" customFormat="1" ht="47.25" outlineLevel="2">
      <c r="A106" s="49">
        <f t="shared" si="0"/>
        <v>92</v>
      </c>
      <c r="B106" s="53" t="s">
        <v>67</v>
      </c>
      <c r="C106" s="53" t="s">
        <v>12</v>
      </c>
      <c r="D106" s="53" t="s">
        <v>103</v>
      </c>
      <c r="E106" s="53" t="s">
        <v>119</v>
      </c>
      <c r="F106" s="53" t="s">
        <v>92</v>
      </c>
      <c r="G106" s="53" t="s">
        <v>52</v>
      </c>
      <c r="H106" s="53" t="s">
        <v>22</v>
      </c>
      <c r="I106" s="53" t="s">
        <v>105</v>
      </c>
      <c r="J106" s="54" t="s">
        <v>120</v>
      </c>
      <c r="K106" s="55">
        <v>1</v>
      </c>
      <c r="L106" s="55">
        <v>1.5</v>
      </c>
      <c r="M106" s="55">
        <v>2</v>
      </c>
      <c r="N106" s="18"/>
      <c r="O106" s="19"/>
      <c r="P106" s="23"/>
      <c r="Q106" s="23"/>
    </row>
    <row r="107" spans="1:17" s="24" customFormat="1" ht="47.25" outlineLevel="2">
      <c r="A107" s="49">
        <f t="shared" si="0"/>
        <v>93</v>
      </c>
      <c r="B107" s="53" t="s">
        <v>249</v>
      </c>
      <c r="C107" s="53" t="s">
        <v>12</v>
      </c>
      <c r="D107" s="53" t="s">
        <v>103</v>
      </c>
      <c r="E107" s="53" t="s">
        <v>119</v>
      </c>
      <c r="F107" s="53" t="s">
        <v>92</v>
      </c>
      <c r="G107" s="53" t="s">
        <v>52</v>
      </c>
      <c r="H107" s="53" t="s">
        <v>22</v>
      </c>
      <c r="I107" s="53" t="s">
        <v>105</v>
      </c>
      <c r="J107" s="54" t="s">
        <v>120</v>
      </c>
      <c r="K107" s="55">
        <v>1</v>
      </c>
      <c r="L107" s="55">
        <v>1.5</v>
      </c>
      <c r="M107" s="55">
        <v>2</v>
      </c>
      <c r="N107" s="18"/>
      <c r="O107" s="19"/>
      <c r="P107" s="23"/>
      <c r="Q107" s="23"/>
    </row>
    <row r="108" spans="1:17" s="24" customFormat="1" ht="47.25" outlineLevel="2">
      <c r="A108" s="49">
        <f t="shared" si="0"/>
        <v>94</v>
      </c>
      <c r="B108" s="53" t="s">
        <v>109</v>
      </c>
      <c r="C108" s="53" t="s">
        <v>12</v>
      </c>
      <c r="D108" s="53" t="s">
        <v>103</v>
      </c>
      <c r="E108" s="53" t="s">
        <v>119</v>
      </c>
      <c r="F108" s="53" t="s">
        <v>92</v>
      </c>
      <c r="G108" s="53" t="s">
        <v>52</v>
      </c>
      <c r="H108" s="53" t="s">
        <v>22</v>
      </c>
      <c r="I108" s="53" t="s">
        <v>105</v>
      </c>
      <c r="J108" s="54" t="s">
        <v>120</v>
      </c>
      <c r="K108" s="55">
        <v>110</v>
      </c>
      <c r="L108" s="55">
        <v>133</v>
      </c>
      <c r="M108" s="55">
        <v>155</v>
      </c>
      <c r="N108" s="18"/>
      <c r="O108" s="19"/>
      <c r="P108" s="23"/>
      <c r="Q108" s="23"/>
    </row>
    <row r="109" spans="1:17" s="24" customFormat="1" ht="47.25" outlineLevel="2">
      <c r="A109" s="49">
        <f t="shared" si="0"/>
        <v>95</v>
      </c>
      <c r="B109" s="53" t="s">
        <v>122</v>
      </c>
      <c r="C109" s="53" t="s">
        <v>12</v>
      </c>
      <c r="D109" s="53" t="s">
        <v>103</v>
      </c>
      <c r="E109" s="53" t="s">
        <v>119</v>
      </c>
      <c r="F109" s="53" t="s">
        <v>92</v>
      </c>
      <c r="G109" s="53" t="s">
        <v>52</v>
      </c>
      <c r="H109" s="53" t="s">
        <v>22</v>
      </c>
      <c r="I109" s="53" t="s">
        <v>105</v>
      </c>
      <c r="J109" s="54" t="s">
        <v>120</v>
      </c>
      <c r="K109" s="55">
        <v>13</v>
      </c>
      <c r="L109" s="55">
        <v>15</v>
      </c>
      <c r="M109" s="55">
        <v>18</v>
      </c>
      <c r="N109" s="18"/>
      <c r="O109" s="19"/>
      <c r="P109" s="23"/>
      <c r="Q109" s="23"/>
    </row>
    <row r="110" spans="1:17" ht="47.25" outlineLevel="3">
      <c r="A110" s="49">
        <f t="shared" si="0"/>
        <v>96</v>
      </c>
      <c r="B110" s="53" t="s">
        <v>64</v>
      </c>
      <c r="C110" s="53" t="s">
        <v>12</v>
      </c>
      <c r="D110" s="53" t="s">
        <v>103</v>
      </c>
      <c r="E110" s="53" t="s">
        <v>119</v>
      </c>
      <c r="F110" s="53" t="s">
        <v>92</v>
      </c>
      <c r="G110" s="53" t="s">
        <v>52</v>
      </c>
      <c r="H110" s="53" t="s">
        <v>22</v>
      </c>
      <c r="I110" s="53" t="s">
        <v>105</v>
      </c>
      <c r="J110" s="54" t="s">
        <v>120</v>
      </c>
      <c r="K110" s="55">
        <v>45</v>
      </c>
      <c r="L110" s="55">
        <v>50</v>
      </c>
      <c r="M110" s="55">
        <v>55</v>
      </c>
      <c r="N110" s="18"/>
      <c r="O110" s="19"/>
      <c r="P110" s="19"/>
      <c r="Q110" s="19"/>
    </row>
    <row r="111" spans="1:17" outlineLevel="3">
      <c r="A111" s="49">
        <f t="shared" ref="A111:A135" si="4">A110+1</f>
        <v>97</v>
      </c>
      <c r="B111" s="53" t="s">
        <v>20</v>
      </c>
      <c r="C111" s="53" t="s">
        <v>12</v>
      </c>
      <c r="D111" s="53" t="s">
        <v>123</v>
      </c>
      <c r="E111" s="53" t="s">
        <v>21</v>
      </c>
      <c r="F111" s="53" t="s">
        <v>20</v>
      </c>
      <c r="G111" s="53" t="s">
        <v>21</v>
      </c>
      <c r="H111" s="53" t="s">
        <v>22</v>
      </c>
      <c r="I111" s="53" t="s">
        <v>20</v>
      </c>
      <c r="J111" s="54" t="s">
        <v>124</v>
      </c>
      <c r="K111" s="55">
        <f t="shared" ref="K111:M112" si="5">K112</f>
        <v>100</v>
      </c>
      <c r="L111" s="55">
        <f t="shared" si="5"/>
        <v>100</v>
      </c>
      <c r="M111" s="55">
        <f t="shared" si="5"/>
        <v>100</v>
      </c>
      <c r="N111" s="22"/>
      <c r="O111" s="19"/>
      <c r="P111" s="19"/>
      <c r="Q111" s="19"/>
    </row>
    <row r="112" spans="1:17" outlineLevel="3">
      <c r="A112" s="49">
        <f t="shared" si="4"/>
        <v>98</v>
      </c>
      <c r="B112" s="53" t="s">
        <v>64</v>
      </c>
      <c r="C112" s="53" t="s">
        <v>12</v>
      </c>
      <c r="D112" s="53" t="s">
        <v>123</v>
      </c>
      <c r="E112" s="53" t="s">
        <v>52</v>
      </c>
      <c r="F112" s="53" t="s">
        <v>20</v>
      </c>
      <c r="G112" s="53" t="s">
        <v>21</v>
      </c>
      <c r="H112" s="53" t="s">
        <v>22</v>
      </c>
      <c r="I112" s="53" t="s">
        <v>125</v>
      </c>
      <c r="J112" s="54" t="s">
        <v>126</v>
      </c>
      <c r="K112" s="55">
        <f t="shared" si="5"/>
        <v>100</v>
      </c>
      <c r="L112" s="55">
        <f t="shared" si="5"/>
        <v>100</v>
      </c>
      <c r="M112" s="55">
        <f t="shared" si="5"/>
        <v>100</v>
      </c>
      <c r="N112" s="18"/>
      <c r="O112" s="19"/>
      <c r="P112" s="19"/>
      <c r="Q112" s="19"/>
    </row>
    <row r="113" spans="1:25" outlineLevel="3">
      <c r="A113" s="49">
        <f t="shared" si="4"/>
        <v>99</v>
      </c>
      <c r="B113" s="53" t="s">
        <v>64</v>
      </c>
      <c r="C113" s="53" t="s">
        <v>12</v>
      </c>
      <c r="D113" s="53" t="s">
        <v>123</v>
      </c>
      <c r="E113" s="53" t="s">
        <v>52</v>
      </c>
      <c r="F113" s="53" t="s">
        <v>92</v>
      </c>
      <c r="G113" s="53" t="s">
        <v>52</v>
      </c>
      <c r="H113" s="53" t="s">
        <v>22</v>
      </c>
      <c r="I113" s="53" t="s">
        <v>125</v>
      </c>
      <c r="J113" s="54" t="s">
        <v>127</v>
      </c>
      <c r="K113" s="55">
        <v>100</v>
      </c>
      <c r="L113" s="55">
        <v>100</v>
      </c>
      <c r="M113" s="55">
        <v>100</v>
      </c>
      <c r="N113" s="18"/>
      <c r="O113" s="19"/>
      <c r="P113" s="19"/>
      <c r="Q113" s="19"/>
    </row>
    <row r="114" spans="1:25" s="17" customFormat="1">
      <c r="A114" s="49">
        <f t="shared" si="4"/>
        <v>100</v>
      </c>
      <c r="B114" s="50" t="s">
        <v>20</v>
      </c>
      <c r="C114" s="50" t="s">
        <v>13</v>
      </c>
      <c r="D114" s="50" t="s">
        <v>21</v>
      </c>
      <c r="E114" s="50" t="s">
        <v>21</v>
      </c>
      <c r="F114" s="50" t="s">
        <v>20</v>
      </c>
      <c r="G114" s="50" t="s">
        <v>21</v>
      </c>
      <c r="H114" s="50" t="s">
        <v>22</v>
      </c>
      <c r="I114" s="50" t="s">
        <v>20</v>
      </c>
      <c r="J114" s="68" t="s">
        <v>129</v>
      </c>
      <c r="K114" s="52">
        <f>K115+K170+K180</f>
        <v>639044</v>
      </c>
      <c r="L114" s="52">
        <f>L115+L170+L180</f>
        <v>580990.70000000007</v>
      </c>
      <c r="M114" s="52">
        <f>M115+M170+M180</f>
        <v>579840.1</v>
      </c>
      <c r="N114" s="15"/>
      <c r="O114" s="15"/>
      <c r="P114" s="15"/>
      <c r="Q114" s="15"/>
      <c r="R114" s="15"/>
      <c r="S114" s="15"/>
    </row>
    <row r="115" spans="1:25" ht="31.5">
      <c r="A115" s="49">
        <f t="shared" si="4"/>
        <v>101</v>
      </c>
      <c r="B115" s="53" t="s">
        <v>128</v>
      </c>
      <c r="C115" s="53" t="s">
        <v>13</v>
      </c>
      <c r="D115" s="53" t="s">
        <v>32</v>
      </c>
      <c r="E115" s="53" t="s">
        <v>21</v>
      </c>
      <c r="F115" s="53" t="s">
        <v>20</v>
      </c>
      <c r="G115" s="53" t="s">
        <v>21</v>
      </c>
      <c r="H115" s="53" t="s">
        <v>22</v>
      </c>
      <c r="I115" s="53" t="s">
        <v>20</v>
      </c>
      <c r="J115" s="54" t="s">
        <v>130</v>
      </c>
      <c r="K115" s="55">
        <f>K116+K122+K128+K162</f>
        <v>639044</v>
      </c>
      <c r="L115" s="55">
        <f>L116+L122+L128+L162</f>
        <v>580990.70000000007</v>
      </c>
      <c r="M115" s="55">
        <f>M116+M122+M128+M162</f>
        <v>579840.1</v>
      </c>
      <c r="N115" s="18"/>
      <c r="O115" s="18"/>
      <c r="P115" s="18"/>
      <c r="Q115" s="18"/>
      <c r="R115" s="18"/>
      <c r="S115" s="18"/>
    </row>
    <row r="116" spans="1:25" s="28" customFormat="1" ht="31.5">
      <c r="A116" s="49">
        <f t="shared" si="4"/>
        <v>102</v>
      </c>
      <c r="B116" s="50" t="s">
        <v>128</v>
      </c>
      <c r="C116" s="50" t="s">
        <v>13</v>
      </c>
      <c r="D116" s="50" t="s">
        <v>32</v>
      </c>
      <c r="E116" s="50" t="s">
        <v>25</v>
      </c>
      <c r="F116" s="50" t="s">
        <v>20</v>
      </c>
      <c r="G116" s="50" t="s">
        <v>21</v>
      </c>
      <c r="H116" s="50" t="s">
        <v>22</v>
      </c>
      <c r="I116" s="50" t="s">
        <v>131</v>
      </c>
      <c r="J116" s="68" t="s">
        <v>132</v>
      </c>
      <c r="K116" s="52">
        <f>K117</f>
        <v>263748</v>
      </c>
      <c r="L116" s="52">
        <f>L117</f>
        <v>211107.6</v>
      </c>
      <c r="M116" s="52">
        <f>M117</f>
        <v>211107.6</v>
      </c>
      <c r="N116" s="26"/>
      <c r="O116" s="26"/>
      <c r="P116" s="26"/>
      <c r="Q116" s="27"/>
      <c r="W116" s="29"/>
      <c r="X116" s="29"/>
    </row>
    <row r="117" spans="1:25">
      <c r="A117" s="49">
        <f t="shared" si="4"/>
        <v>103</v>
      </c>
      <c r="B117" s="53" t="s">
        <v>128</v>
      </c>
      <c r="C117" s="53" t="s">
        <v>13</v>
      </c>
      <c r="D117" s="53" t="s">
        <v>32</v>
      </c>
      <c r="E117" s="53" t="s">
        <v>25</v>
      </c>
      <c r="F117" s="53" t="s">
        <v>133</v>
      </c>
      <c r="G117" s="53" t="s">
        <v>21</v>
      </c>
      <c r="H117" s="53" t="s">
        <v>22</v>
      </c>
      <c r="I117" s="53" t="s">
        <v>131</v>
      </c>
      <c r="J117" s="54" t="s">
        <v>134</v>
      </c>
      <c r="K117" s="55">
        <f>K119+K120</f>
        <v>263748</v>
      </c>
      <c r="L117" s="55">
        <f>L119+L120</f>
        <v>211107.6</v>
      </c>
      <c r="M117" s="55">
        <f>M119+M120</f>
        <v>211107.6</v>
      </c>
      <c r="N117" s="30"/>
      <c r="O117" s="30"/>
      <c r="P117" s="30"/>
      <c r="Q117" s="31"/>
    </row>
    <row r="118" spans="1:25" ht="35.25" customHeight="1">
      <c r="A118" s="49">
        <f t="shared" si="4"/>
        <v>104</v>
      </c>
      <c r="B118" s="53" t="s">
        <v>128</v>
      </c>
      <c r="C118" s="53" t="s">
        <v>13</v>
      </c>
      <c r="D118" s="53" t="s">
        <v>32</v>
      </c>
      <c r="E118" s="53" t="s">
        <v>25</v>
      </c>
      <c r="F118" s="53" t="s">
        <v>133</v>
      </c>
      <c r="G118" s="53" t="s">
        <v>52</v>
      </c>
      <c r="H118" s="53" t="s">
        <v>22</v>
      </c>
      <c r="I118" s="53" t="s">
        <v>131</v>
      </c>
      <c r="J118" s="58" t="s">
        <v>135</v>
      </c>
      <c r="K118" s="55">
        <f>K119</f>
        <v>263202.09999999998</v>
      </c>
      <c r="L118" s="55">
        <f>L119</f>
        <v>210561.7</v>
      </c>
      <c r="M118" s="55">
        <f>M119</f>
        <v>210561.7</v>
      </c>
      <c r="N118" s="30"/>
      <c r="O118" s="30"/>
      <c r="P118" s="30"/>
      <c r="Q118" s="31"/>
      <c r="W118" s="32"/>
    </row>
    <row r="119" spans="1:25" ht="47.25">
      <c r="A119" s="49">
        <f t="shared" si="4"/>
        <v>105</v>
      </c>
      <c r="B119" s="53" t="s">
        <v>128</v>
      </c>
      <c r="C119" s="53" t="s">
        <v>13</v>
      </c>
      <c r="D119" s="53" t="s">
        <v>32</v>
      </c>
      <c r="E119" s="53" t="s">
        <v>25</v>
      </c>
      <c r="F119" s="53" t="s">
        <v>133</v>
      </c>
      <c r="G119" s="53" t="s">
        <v>52</v>
      </c>
      <c r="H119" s="53" t="s">
        <v>136</v>
      </c>
      <c r="I119" s="53" t="s">
        <v>131</v>
      </c>
      <c r="J119" s="54" t="s">
        <v>137</v>
      </c>
      <c r="K119" s="55">
        <v>263202.09999999998</v>
      </c>
      <c r="L119" s="55">
        <v>210561.7</v>
      </c>
      <c r="M119" s="55">
        <v>210561.7</v>
      </c>
      <c r="N119" s="18"/>
      <c r="O119" s="19"/>
      <c r="P119" s="19"/>
      <c r="Q119" s="19"/>
      <c r="W119" s="32"/>
      <c r="X119" s="32"/>
      <c r="Y119" s="32"/>
    </row>
    <row r="120" spans="1:25" ht="40.5" customHeight="1">
      <c r="A120" s="49">
        <f t="shared" si="4"/>
        <v>106</v>
      </c>
      <c r="B120" s="53" t="s">
        <v>128</v>
      </c>
      <c r="C120" s="53" t="s">
        <v>13</v>
      </c>
      <c r="D120" s="53" t="s">
        <v>32</v>
      </c>
      <c r="E120" s="53" t="s">
        <v>25</v>
      </c>
      <c r="F120" s="53" t="s">
        <v>138</v>
      </c>
      <c r="G120" s="53" t="s">
        <v>21</v>
      </c>
      <c r="H120" s="53" t="s">
        <v>22</v>
      </c>
      <c r="I120" s="53" t="s">
        <v>131</v>
      </c>
      <c r="J120" s="58" t="s">
        <v>209</v>
      </c>
      <c r="K120" s="55">
        <f>K121</f>
        <v>545.9</v>
      </c>
      <c r="L120" s="55">
        <f>L121</f>
        <v>545.9</v>
      </c>
      <c r="M120" s="55">
        <f>M121</f>
        <v>545.9</v>
      </c>
      <c r="N120" s="18"/>
      <c r="O120" s="19"/>
      <c r="P120" s="19"/>
      <c r="Q120" s="19"/>
    </row>
    <row r="121" spans="1:25" ht="36.75" customHeight="1">
      <c r="A121" s="49">
        <f t="shared" si="4"/>
        <v>107</v>
      </c>
      <c r="B121" s="53" t="s">
        <v>128</v>
      </c>
      <c r="C121" s="53" t="s">
        <v>13</v>
      </c>
      <c r="D121" s="53" t="s">
        <v>32</v>
      </c>
      <c r="E121" s="53" t="s">
        <v>25</v>
      </c>
      <c r="F121" s="53" t="s">
        <v>138</v>
      </c>
      <c r="G121" s="53" t="s">
        <v>52</v>
      </c>
      <c r="H121" s="53" t="s">
        <v>22</v>
      </c>
      <c r="I121" s="53" t="s">
        <v>131</v>
      </c>
      <c r="J121" s="58" t="s">
        <v>210</v>
      </c>
      <c r="K121" s="55">
        <v>545.9</v>
      </c>
      <c r="L121" s="55">
        <v>545.9</v>
      </c>
      <c r="M121" s="55">
        <v>545.9</v>
      </c>
      <c r="N121" s="18"/>
      <c r="O121" s="19"/>
      <c r="P121" s="19"/>
      <c r="Q121" s="19"/>
    </row>
    <row r="122" spans="1:25" s="28" customFormat="1" ht="37.5" customHeight="1">
      <c r="A122" s="49">
        <f t="shared" si="4"/>
        <v>108</v>
      </c>
      <c r="B122" s="50" t="s">
        <v>128</v>
      </c>
      <c r="C122" s="50" t="s">
        <v>13</v>
      </c>
      <c r="D122" s="50" t="s">
        <v>32</v>
      </c>
      <c r="E122" s="50" t="s">
        <v>32</v>
      </c>
      <c r="F122" s="50" t="s">
        <v>20</v>
      </c>
      <c r="G122" s="50" t="s">
        <v>21</v>
      </c>
      <c r="H122" s="50" t="s">
        <v>22</v>
      </c>
      <c r="I122" s="50" t="s">
        <v>131</v>
      </c>
      <c r="J122" s="51" t="s">
        <v>215</v>
      </c>
      <c r="K122" s="52">
        <f t="shared" ref="K122:M123" si="6">K123</f>
        <v>957.3</v>
      </c>
      <c r="L122" s="52">
        <f t="shared" si="6"/>
        <v>957.3</v>
      </c>
      <c r="M122" s="52">
        <f t="shared" si="6"/>
        <v>957.3</v>
      </c>
      <c r="N122" s="26"/>
      <c r="O122" s="27"/>
      <c r="P122" s="27"/>
      <c r="Q122" s="27"/>
    </row>
    <row r="123" spans="1:25">
      <c r="A123" s="49">
        <f t="shared" si="4"/>
        <v>109</v>
      </c>
      <c r="B123" s="53" t="s">
        <v>128</v>
      </c>
      <c r="C123" s="53" t="s">
        <v>13</v>
      </c>
      <c r="D123" s="53" t="s">
        <v>32</v>
      </c>
      <c r="E123" s="53" t="s">
        <v>32</v>
      </c>
      <c r="F123" s="53" t="s">
        <v>139</v>
      </c>
      <c r="G123" s="53" t="s">
        <v>21</v>
      </c>
      <c r="H123" s="53" t="s">
        <v>22</v>
      </c>
      <c r="I123" s="53" t="s">
        <v>131</v>
      </c>
      <c r="J123" s="59" t="s">
        <v>140</v>
      </c>
      <c r="K123" s="55">
        <f t="shared" si="6"/>
        <v>957.3</v>
      </c>
      <c r="L123" s="55">
        <f t="shared" si="6"/>
        <v>957.3</v>
      </c>
      <c r="M123" s="55">
        <f t="shared" si="6"/>
        <v>957.3</v>
      </c>
      <c r="N123" s="18"/>
      <c r="O123" s="19"/>
      <c r="P123" s="19"/>
      <c r="Q123" s="19"/>
    </row>
    <row r="124" spans="1:25" ht="18" customHeight="1">
      <c r="A124" s="49">
        <f t="shared" si="4"/>
        <v>110</v>
      </c>
      <c r="B124" s="53" t="s">
        <v>128</v>
      </c>
      <c r="C124" s="53" t="s">
        <v>13</v>
      </c>
      <c r="D124" s="53" t="s">
        <v>32</v>
      </c>
      <c r="E124" s="53" t="s">
        <v>32</v>
      </c>
      <c r="F124" s="53" t="s">
        <v>139</v>
      </c>
      <c r="G124" s="53" t="s">
        <v>52</v>
      </c>
      <c r="H124" s="53" t="s">
        <v>22</v>
      </c>
      <c r="I124" s="53" t="s">
        <v>131</v>
      </c>
      <c r="J124" s="59" t="s">
        <v>141</v>
      </c>
      <c r="K124" s="55">
        <f>K125+K126+K127</f>
        <v>957.3</v>
      </c>
      <c r="L124" s="55">
        <f>L125+L126+L127</f>
        <v>957.3</v>
      </c>
      <c r="M124" s="55">
        <f>M125+M126+M127</f>
        <v>957.3</v>
      </c>
      <c r="N124" s="55" t="e">
        <f>#REF!+#REF!+#REF!+N125+#REF!+#REF!+#REF!+#REF!+#REF!+N126+N127+#REF!+#REF!+#REF!+#REF!+#REF!+#REF!</f>
        <v>#REF!</v>
      </c>
      <c r="O124" s="55" t="e">
        <f>#REF!+#REF!+#REF!+O125+#REF!+#REF!+#REF!+#REF!+#REF!+O126+O127+#REF!+#REF!+#REF!+#REF!+#REF!+#REF!</f>
        <v>#REF!</v>
      </c>
      <c r="P124" s="55" t="e">
        <f>#REF!+#REF!+#REF!+P125+#REF!+#REF!+#REF!+#REF!+#REF!+P126+P127+#REF!+#REF!+#REF!+#REF!+#REF!+#REF!</f>
        <v>#REF!</v>
      </c>
      <c r="Q124" s="55" t="e">
        <f>#REF!+#REF!+#REF!+Q125+#REF!+#REF!+#REF!+#REF!+#REF!+Q126+Q127+#REF!+#REF!+#REF!+#REF!+#REF!+#REF!</f>
        <v>#REF!</v>
      </c>
      <c r="R124" s="55" t="e">
        <f>#REF!+#REF!+#REF!+R125+#REF!+#REF!+#REF!+#REF!+#REF!+R126+R127+#REF!+#REF!+#REF!+#REF!+#REF!+#REF!</f>
        <v>#REF!</v>
      </c>
      <c r="S124" s="55" t="e">
        <f>#REF!+#REF!+#REF!+S125+#REF!+#REF!+#REF!+#REF!+#REF!+S126+S127+#REF!+#REF!+#REF!+#REF!+#REF!+#REF!</f>
        <v>#REF!</v>
      </c>
      <c r="T124" s="55" t="e">
        <f>#REF!+#REF!+#REF!+T125+#REF!+#REF!+#REF!+#REF!+#REF!+T126+T127+#REF!+#REF!+#REF!+#REF!+#REF!+#REF!</f>
        <v>#REF!</v>
      </c>
      <c r="U124" s="55" t="e">
        <f>#REF!+#REF!+#REF!+U125+#REF!+#REF!+#REF!+#REF!+#REF!+U126+U127+#REF!+#REF!+#REF!+#REF!+#REF!+#REF!</f>
        <v>#REF!</v>
      </c>
      <c r="V124" s="55" t="e">
        <f>#REF!+#REF!+#REF!+V125+#REF!+#REF!+#REF!+#REF!+#REF!+V126+V127+#REF!+#REF!+#REF!+#REF!+#REF!+#REF!</f>
        <v>#REF!</v>
      </c>
    </row>
    <row r="125" spans="1:25" ht="39.75" customHeight="1">
      <c r="A125" s="49">
        <f t="shared" si="4"/>
        <v>111</v>
      </c>
      <c r="B125" s="53" t="s">
        <v>128</v>
      </c>
      <c r="C125" s="53" t="s">
        <v>13</v>
      </c>
      <c r="D125" s="53" t="s">
        <v>32</v>
      </c>
      <c r="E125" s="53" t="s">
        <v>32</v>
      </c>
      <c r="F125" s="53" t="s">
        <v>139</v>
      </c>
      <c r="G125" s="53" t="s">
        <v>52</v>
      </c>
      <c r="H125" s="53" t="s">
        <v>142</v>
      </c>
      <c r="I125" s="53" t="s">
        <v>131</v>
      </c>
      <c r="J125" s="59" t="s">
        <v>143</v>
      </c>
      <c r="K125" s="55">
        <v>351.4</v>
      </c>
      <c r="L125" s="55">
        <v>351.4</v>
      </c>
      <c r="M125" s="55">
        <v>351.4</v>
      </c>
      <c r="N125" s="18"/>
      <c r="O125" s="19"/>
      <c r="P125" s="19"/>
      <c r="Q125" s="19"/>
    </row>
    <row r="126" spans="1:25" ht="73.5" customHeight="1">
      <c r="A126" s="49">
        <f t="shared" si="4"/>
        <v>112</v>
      </c>
      <c r="B126" s="53" t="s">
        <v>128</v>
      </c>
      <c r="C126" s="53" t="s">
        <v>13</v>
      </c>
      <c r="D126" s="53" t="s">
        <v>32</v>
      </c>
      <c r="E126" s="53" t="s">
        <v>32</v>
      </c>
      <c r="F126" s="53" t="s">
        <v>139</v>
      </c>
      <c r="G126" s="53" t="s">
        <v>52</v>
      </c>
      <c r="H126" s="53" t="s">
        <v>144</v>
      </c>
      <c r="I126" s="53" t="s">
        <v>131</v>
      </c>
      <c r="J126" s="59" t="s">
        <v>271</v>
      </c>
      <c r="K126" s="55">
        <v>545.9</v>
      </c>
      <c r="L126" s="55">
        <v>545.9</v>
      </c>
      <c r="M126" s="55">
        <v>545.9</v>
      </c>
      <c r="N126" s="18"/>
      <c r="O126" s="19"/>
      <c r="P126" s="19"/>
      <c r="Q126" s="19"/>
    </row>
    <row r="127" spans="1:25" ht="58.5" customHeight="1">
      <c r="A127" s="49">
        <f t="shared" si="4"/>
        <v>113</v>
      </c>
      <c r="B127" s="53" t="s">
        <v>128</v>
      </c>
      <c r="C127" s="53" t="s">
        <v>13</v>
      </c>
      <c r="D127" s="53" t="s">
        <v>32</v>
      </c>
      <c r="E127" s="53" t="s">
        <v>32</v>
      </c>
      <c r="F127" s="53" t="s">
        <v>139</v>
      </c>
      <c r="G127" s="53" t="s">
        <v>52</v>
      </c>
      <c r="H127" s="53" t="s">
        <v>145</v>
      </c>
      <c r="I127" s="53" t="s">
        <v>131</v>
      </c>
      <c r="J127" s="69" t="s">
        <v>146</v>
      </c>
      <c r="K127" s="55">
        <v>60</v>
      </c>
      <c r="L127" s="55">
        <v>60</v>
      </c>
      <c r="M127" s="55">
        <v>60</v>
      </c>
      <c r="N127" s="18"/>
      <c r="O127" s="19"/>
      <c r="P127" s="19"/>
      <c r="Q127" s="19"/>
    </row>
    <row r="128" spans="1:25" s="28" customFormat="1" ht="34.5" customHeight="1">
      <c r="A128" s="49">
        <v>114</v>
      </c>
      <c r="B128" s="50" t="s">
        <v>128</v>
      </c>
      <c r="C128" s="50" t="s">
        <v>13</v>
      </c>
      <c r="D128" s="50" t="s">
        <v>32</v>
      </c>
      <c r="E128" s="50" t="s">
        <v>41</v>
      </c>
      <c r="F128" s="50" t="s">
        <v>20</v>
      </c>
      <c r="G128" s="50" t="s">
        <v>21</v>
      </c>
      <c r="H128" s="50" t="s">
        <v>22</v>
      </c>
      <c r="I128" s="50" t="s">
        <v>131</v>
      </c>
      <c r="J128" s="51" t="s">
        <v>147</v>
      </c>
      <c r="K128" s="52">
        <f>K129+K131+K133+K158</f>
        <v>373050.60000000003</v>
      </c>
      <c r="L128" s="52">
        <f>L129+L131+L133+L158</f>
        <v>368894</v>
      </c>
      <c r="M128" s="52">
        <f>M129+M131+M133+M158</f>
        <v>367775.2</v>
      </c>
      <c r="N128" s="26"/>
      <c r="O128" s="26"/>
      <c r="P128" s="26"/>
      <c r="Q128" s="26"/>
      <c r="R128" s="26"/>
      <c r="S128" s="26"/>
    </row>
    <row r="129" spans="1:22" ht="50.25" customHeight="1">
      <c r="A129" s="49">
        <f t="shared" si="4"/>
        <v>115</v>
      </c>
      <c r="B129" s="53" t="s">
        <v>128</v>
      </c>
      <c r="C129" s="53" t="s">
        <v>13</v>
      </c>
      <c r="D129" s="53" t="s">
        <v>32</v>
      </c>
      <c r="E129" s="53" t="s">
        <v>41</v>
      </c>
      <c r="F129" s="53" t="s">
        <v>148</v>
      </c>
      <c r="G129" s="53" t="s">
        <v>21</v>
      </c>
      <c r="H129" s="53" t="s">
        <v>22</v>
      </c>
      <c r="I129" s="53" t="s">
        <v>131</v>
      </c>
      <c r="J129" s="69" t="s">
        <v>149</v>
      </c>
      <c r="K129" s="55">
        <f>K130</f>
        <v>10.6</v>
      </c>
      <c r="L129" s="55">
        <f>L130</f>
        <v>0</v>
      </c>
      <c r="M129" s="55">
        <f>M130</f>
        <v>0</v>
      </c>
      <c r="N129" s="18"/>
      <c r="O129" s="19"/>
      <c r="P129" s="19"/>
      <c r="Q129" s="19"/>
    </row>
    <row r="130" spans="1:22" ht="67.5" customHeight="1">
      <c r="A130" s="49">
        <f t="shared" si="4"/>
        <v>116</v>
      </c>
      <c r="B130" s="53" t="s">
        <v>128</v>
      </c>
      <c r="C130" s="53" t="s">
        <v>13</v>
      </c>
      <c r="D130" s="53" t="s">
        <v>32</v>
      </c>
      <c r="E130" s="53" t="s">
        <v>41</v>
      </c>
      <c r="F130" s="53" t="s">
        <v>148</v>
      </c>
      <c r="G130" s="53" t="s">
        <v>52</v>
      </c>
      <c r="H130" s="53" t="s">
        <v>22</v>
      </c>
      <c r="I130" s="53" t="s">
        <v>131</v>
      </c>
      <c r="J130" s="69" t="s">
        <v>150</v>
      </c>
      <c r="K130" s="55">
        <v>10.6</v>
      </c>
      <c r="L130" s="55">
        <v>0</v>
      </c>
      <c r="M130" s="55">
        <v>0</v>
      </c>
      <c r="N130" s="18"/>
      <c r="O130" s="19"/>
      <c r="P130" s="19"/>
      <c r="Q130" s="19"/>
    </row>
    <row r="131" spans="1:22" s="33" customFormat="1" ht="53.25" customHeight="1">
      <c r="A131" s="49">
        <f t="shared" si="4"/>
        <v>117</v>
      </c>
      <c r="B131" s="53" t="s">
        <v>128</v>
      </c>
      <c r="C131" s="53" t="s">
        <v>13</v>
      </c>
      <c r="D131" s="53" t="s">
        <v>32</v>
      </c>
      <c r="E131" s="53" t="s">
        <v>41</v>
      </c>
      <c r="F131" s="53" t="s">
        <v>74</v>
      </c>
      <c r="G131" s="53" t="s">
        <v>21</v>
      </c>
      <c r="H131" s="53" t="s">
        <v>22</v>
      </c>
      <c r="I131" s="53" t="s">
        <v>131</v>
      </c>
      <c r="J131" s="59" t="s">
        <v>151</v>
      </c>
      <c r="K131" s="55">
        <f>K132</f>
        <v>1142.5999999999999</v>
      </c>
      <c r="L131" s="55">
        <f>L132</f>
        <v>1079.0999999999999</v>
      </c>
      <c r="M131" s="55">
        <f>M132</f>
        <v>0</v>
      </c>
      <c r="N131" s="30"/>
      <c r="O131" s="31"/>
      <c r="P131" s="31"/>
      <c r="Q131" s="31"/>
    </row>
    <row r="132" spans="1:22" ht="54" customHeight="1">
      <c r="A132" s="49">
        <f t="shared" si="4"/>
        <v>118</v>
      </c>
      <c r="B132" s="53" t="s">
        <v>128</v>
      </c>
      <c r="C132" s="53" t="s">
        <v>13</v>
      </c>
      <c r="D132" s="53" t="s">
        <v>32</v>
      </c>
      <c r="E132" s="53" t="s">
        <v>41</v>
      </c>
      <c r="F132" s="53" t="s">
        <v>74</v>
      </c>
      <c r="G132" s="53" t="s">
        <v>52</v>
      </c>
      <c r="H132" s="53" t="s">
        <v>22</v>
      </c>
      <c r="I132" s="53" t="s">
        <v>131</v>
      </c>
      <c r="J132" s="59" t="s">
        <v>152</v>
      </c>
      <c r="K132" s="55">
        <v>1142.5999999999999</v>
      </c>
      <c r="L132" s="55">
        <v>1079.0999999999999</v>
      </c>
      <c r="M132" s="55">
        <v>0</v>
      </c>
      <c r="N132" s="18"/>
      <c r="O132" s="19"/>
      <c r="P132" s="19"/>
      <c r="Q132" s="19"/>
    </row>
    <row r="133" spans="1:22" ht="40.5" customHeight="1">
      <c r="A133" s="49">
        <f t="shared" si="4"/>
        <v>119</v>
      </c>
      <c r="B133" s="50" t="s">
        <v>128</v>
      </c>
      <c r="C133" s="50" t="s">
        <v>13</v>
      </c>
      <c r="D133" s="50" t="s">
        <v>32</v>
      </c>
      <c r="E133" s="50" t="s">
        <v>41</v>
      </c>
      <c r="F133" s="50" t="s">
        <v>153</v>
      </c>
      <c r="G133" s="50" t="s">
        <v>21</v>
      </c>
      <c r="H133" s="50" t="s">
        <v>22</v>
      </c>
      <c r="I133" s="50" t="s">
        <v>131</v>
      </c>
      <c r="J133" s="70" t="s">
        <v>154</v>
      </c>
      <c r="K133" s="52">
        <f>K134</f>
        <v>317510</v>
      </c>
      <c r="L133" s="52">
        <f>L134</f>
        <v>313427.5</v>
      </c>
      <c r="M133" s="52">
        <f>M134</f>
        <v>313387.8</v>
      </c>
      <c r="N133" s="18"/>
      <c r="O133" s="19"/>
      <c r="P133" s="19"/>
      <c r="Q133" s="19"/>
    </row>
    <row r="134" spans="1:22" ht="63.75" customHeight="1">
      <c r="A134" s="49">
        <f t="shared" si="4"/>
        <v>120</v>
      </c>
      <c r="B134" s="50" t="s">
        <v>128</v>
      </c>
      <c r="C134" s="50" t="s">
        <v>13</v>
      </c>
      <c r="D134" s="50" t="s">
        <v>32</v>
      </c>
      <c r="E134" s="50" t="s">
        <v>41</v>
      </c>
      <c r="F134" s="50" t="s">
        <v>153</v>
      </c>
      <c r="G134" s="50" t="s">
        <v>52</v>
      </c>
      <c r="H134" s="50" t="s">
        <v>22</v>
      </c>
      <c r="I134" s="50" t="s">
        <v>131</v>
      </c>
      <c r="J134" s="70" t="s">
        <v>155</v>
      </c>
      <c r="K134" s="52">
        <f>K135+K137+K138+K139+K140+K141+K142+K143+K144+K145+K146+K147+K148+K149+K150+K151+K152+K153+K155+K136</f>
        <v>317510</v>
      </c>
      <c r="L134" s="52">
        <f>L135+L137+L138+L139+L140+L141+L142+L143+L144+L145+L146+L147+L148+L149+L150+L151+L152+L153+L155+L136</f>
        <v>313427.5</v>
      </c>
      <c r="M134" s="52">
        <f>M135+M137+M138+M139+M140+M141+M142+M143+M144+M145+M146+M147+M148+M149+M150+M151+M152+M153+M155+M136</f>
        <v>313387.8</v>
      </c>
      <c r="N134" s="52" t="e">
        <f>N135+N137+N138+N139+N140+N141+N142+N143+N144+N145+N146+N147+N148+N149+N150+N151+N152+N153+N155+#REF!</f>
        <v>#REF!</v>
      </c>
      <c r="O134" s="52" t="e">
        <f>O135+O137+O138+O139+O140+O141+O142+O143+O144+O145+O146+O147+O148+O149+O150+O151+O152+O153+O155+#REF!</f>
        <v>#REF!</v>
      </c>
      <c r="P134" s="52" t="e">
        <f>P135+P137+P138+P139+P140+P141+P142+P143+P144+P145+P146+P147+P148+P149+P150+P151+P152+P153+P155+#REF!</f>
        <v>#REF!</v>
      </c>
      <c r="Q134" s="52" t="e">
        <f>Q135+Q137+Q138+Q139+Q140+Q141+Q142+Q143+Q144+Q145+Q146+Q147+Q148+Q149+Q150+Q151+Q152+Q153+Q155+#REF!</f>
        <v>#REF!</v>
      </c>
      <c r="R134" s="52" t="e">
        <f>R135+R137+R138+R139+R140+R141+R142+R143+R144+R145+R146+R147+R148+R149+R150+R151+R152+R153+R155+#REF!</f>
        <v>#REF!</v>
      </c>
      <c r="S134" s="52" t="e">
        <f>S135+S137+S138+S139+S140+S141+S142+S143+S144+S145+S146+S147+S148+S149+S150+S151+S152+S153+S155+#REF!</f>
        <v>#REF!</v>
      </c>
      <c r="T134" s="52" t="e">
        <f>T135+T137+T138+T139+T140+T141+T142+T143+T144+T145+T146+T147+T148+T149+T150+T151+T152+T153+T155+#REF!</f>
        <v>#REF!</v>
      </c>
      <c r="U134" s="52" t="e">
        <f>U135+U137+U138+U139+U140+U141+U142+U143+U144+U145+U146+U147+U148+U149+U150+U151+U152+U153+U155+#REF!</f>
        <v>#REF!</v>
      </c>
      <c r="V134" s="52" t="e">
        <f>V135+V137+V138+V139+V140+V141+V142+V143+V144+V145+V146+V147+V148+V149+V150+V151+V152+V153+V155+#REF!</f>
        <v>#REF!</v>
      </c>
    </row>
    <row r="135" spans="1:22" ht="190.5" customHeight="1">
      <c r="A135" s="49">
        <f t="shared" si="4"/>
        <v>121</v>
      </c>
      <c r="B135" s="53" t="s">
        <v>128</v>
      </c>
      <c r="C135" s="53" t="s">
        <v>13</v>
      </c>
      <c r="D135" s="53" t="s">
        <v>32</v>
      </c>
      <c r="E135" s="53" t="s">
        <v>41</v>
      </c>
      <c r="F135" s="53" t="s">
        <v>153</v>
      </c>
      <c r="G135" s="53" t="s">
        <v>52</v>
      </c>
      <c r="H135" s="53" t="s">
        <v>156</v>
      </c>
      <c r="I135" s="53" t="s">
        <v>131</v>
      </c>
      <c r="J135" s="59" t="s">
        <v>157</v>
      </c>
      <c r="K135" s="55">
        <v>24578.7</v>
      </c>
      <c r="L135" s="55">
        <v>24578.7</v>
      </c>
      <c r="M135" s="55">
        <v>24578.7</v>
      </c>
      <c r="N135" s="18"/>
      <c r="O135" s="19"/>
      <c r="P135" s="19"/>
      <c r="Q135" s="19"/>
    </row>
    <row r="136" spans="1:22" ht="123.75" customHeight="1">
      <c r="A136" s="49">
        <f>A135+1</f>
        <v>122</v>
      </c>
      <c r="B136" s="53" t="s">
        <v>128</v>
      </c>
      <c r="C136" s="53" t="s">
        <v>13</v>
      </c>
      <c r="D136" s="53" t="s">
        <v>32</v>
      </c>
      <c r="E136" s="53" t="s">
        <v>41</v>
      </c>
      <c r="F136" s="53" t="s">
        <v>153</v>
      </c>
      <c r="G136" s="53" t="s">
        <v>52</v>
      </c>
      <c r="H136" s="53" t="s">
        <v>214</v>
      </c>
      <c r="I136" s="53" t="s">
        <v>131</v>
      </c>
      <c r="J136" s="59" t="s">
        <v>252</v>
      </c>
      <c r="K136" s="55">
        <v>87.3</v>
      </c>
      <c r="L136" s="55">
        <v>87.3</v>
      </c>
      <c r="M136" s="55">
        <v>87.3</v>
      </c>
      <c r="N136" s="18"/>
      <c r="O136" s="19"/>
      <c r="P136" s="19"/>
      <c r="Q136" s="19"/>
    </row>
    <row r="137" spans="1:22" ht="112.5" customHeight="1">
      <c r="A137" s="49">
        <v>123</v>
      </c>
      <c r="B137" s="53" t="s">
        <v>128</v>
      </c>
      <c r="C137" s="53" t="s">
        <v>13</v>
      </c>
      <c r="D137" s="53" t="s">
        <v>32</v>
      </c>
      <c r="E137" s="53" t="s">
        <v>41</v>
      </c>
      <c r="F137" s="53" t="s">
        <v>153</v>
      </c>
      <c r="G137" s="53" t="s">
        <v>52</v>
      </c>
      <c r="H137" s="53" t="s">
        <v>158</v>
      </c>
      <c r="I137" s="53" t="s">
        <v>131</v>
      </c>
      <c r="J137" s="71" t="s">
        <v>159</v>
      </c>
      <c r="K137" s="55">
        <v>26.7</v>
      </c>
      <c r="L137" s="55">
        <v>26.7</v>
      </c>
      <c r="M137" s="55">
        <v>26.7</v>
      </c>
      <c r="N137" s="18"/>
      <c r="O137" s="19"/>
      <c r="P137" s="19"/>
      <c r="Q137" s="19"/>
    </row>
    <row r="138" spans="1:22" ht="80.25" customHeight="1">
      <c r="A138" s="49">
        <f>A137+1</f>
        <v>124</v>
      </c>
      <c r="B138" s="53" t="s">
        <v>128</v>
      </c>
      <c r="C138" s="53" t="s">
        <v>13</v>
      </c>
      <c r="D138" s="53" t="s">
        <v>32</v>
      </c>
      <c r="E138" s="53" t="s">
        <v>41</v>
      </c>
      <c r="F138" s="53" t="s">
        <v>153</v>
      </c>
      <c r="G138" s="53" t="s">
        <v>52</v>
      </c>
      <c r="H138" s="53" t="s">
        <v>160</v>
      </c>
      <c r="I138" s="53" t="s">
        <v>131</v>
      </c>
      <c r="J138" s="71" t="s">
        <v>161</v>
      </c>
      <c r="K138" s="55">
        <v>735.9</v>
      </c>
      <c r="L138" s="55">
        <v>735.9</v>
      </c>
      <c r="M138" s="55">
        <v>735.9</v>
      </c>
      <c r="N138" s="18"/>
      <c r="O138" s="19"/>
      <c r="P138" s="19"/>
      <c r="Q138" s="19"/>
    </row>
    <row r="139" spans="1:22" ht="141" customHeight="1">
      <c r="A139" s="49">
        <f>A138+1</f>
        <v>125</v>
      </c>
      <c r="B139" s="53" t="s">
        <v>128</v>
      </c>
      <c r="C139" s="53" t="s">
        <v>13</v>
      </c>
      <c r="D139" s="53" t="s">
        <v>32</v>
      </c>
      <c r="E139" s="53" t="s">
        <v>41</v>
      </c>
      <c r="F139" s="53" t="s">
        <v>153</v>
      </c>
      <c r="G139" s="53" t="s">
        <v>52</v>
      </c>
      <c r="H139" s="53" t="s">
        <v>162</v>
      </c>
      <c r="I139" s="53" t="s">
        <v>131</v>
      </c>
      <c r="J139" s="69" t="s">
        <v>163</v>
      </c>
      <c r="K139" s="55">
        <v>7240.6</v>
      </c>
      <c r="L139" s="55">
        <v>7240.6</v>
      </c>
      <c r="M139" s="55">
        <v>7240.6</v>
      </c>
      <c r="N139" s="18"/>
      <c r="O139" s="19"/>
      <c r="P139" s="19"/>
      <c r="Q139" s="19"/>
    </row>
    <row r="140" spans="1:22" ht="108.75" customHeight="1">
      <c r="A140" s="49">
        <f>A139+1</f>
        <v>126</v>
      </c>
      <c r="B140" s="53" t="s">
        <v>128</v>
      </c>
      <c r="C140" s="53" t="s">
        <v>13</v>
      </c>
      <c r="D140" s="53" t="s">
        <v>32</v>
      </c>
      <c r="E140" s="53" t="s">
        <v>41</v>
      </c>
      <c r="F140" s="53" t="s">
        <v>153</v>
      </c>
      <c r="G140" s="53" t="s">
        <v>52</v>
      </c>
      <c r="H140" s="53" t="s">
        <v>164</v>
      </c>
      <c r="I140" s="53" t="s">
        <v>131</v>
      </c>
      <c r="J140" s="69" t="s">
        <v>165</v>
      </c>
      <c r="K140" s="55">
        <v>68</v>
      </c>
      <c r="L140" s="55">
        <v>68</v>
      </c>
      <c r="M140" s="55">
        <v>68</v>
      </c>
      <c r="N140" s="18"/>
      <c r="O140" s="19"/>
      <c r="P140" s="19"/>
      <c r="Q140" s="19"/>
    </row>
    <row r="141" spans="1:22" ht="110.25" customHeight="1">
      <c r="A141" s="49">
        <f t="shared" ref="A141:A161" si="7">A140+1</f>
        <v>127</v>
      </c>
      <c r="B141" s="53" t="s">
        <v>128</v>
      </c>
      <c r="C141" s="53" t="s">
        <v>13</v>
      </c>
      <c r="D141" s="53" t="s">
        <v>32</v>
      </c>
      <c r="E141" s="53" t="s">
        <v>41</v>
      </c>
      <c r="F141" s="53" t="s">
        <v>153</v>
      </c>
      <c r="G141" s="53" t="s">
        <v>52</v>
      </c>
      <c r="H141" s="53" t="s">
        <v>166</v>
      </c>
      <c r="I141" s="53" t="s">
        <v>131</v>
      </c>
      <c r="J141" s="69" t="s">
        <v>167</v>
      </c>
      <c r="K141" s="55">
        <v>3253.9</v>
      </c>
      <c r="L141" s="55">
        <v>3253.9</v>
      </c>
      <c r="M141" s="55">
        <v>3253.9</v>
      </c>
      <c r="N141" s="18"/>
      <c r="O141" s="19"/>
      <c r="P141" s="19"/>
      <c r="Q141" s="19"/>
    </row>
    <row r="142" spans="1:22" ht="141.75" customHeight="1">
      <c r="A142" s="49">
        <f t="shared" si="7"/>
        <v>128</v>
      </c>
      <c r="B142" s="53" t="s">
        <v>128</v>
      </c>
      <c r="C142" s="53" t="s">
        <v>13</v>
      </c>
      <c r="D142" s="53" t="s">
        <v>32</v>
      </c>
      <c r="E142" s="53" t="s">
        <v>41</v>
      </c>
      <c r="F142" s="53" t="s">
        <v>153</v>
      </c>
      <c r="G142" s="53" t="s">
        <v>52</v>
      </c>
      <c r="H142" s="53" t="s">
        <v>168</v>
      </c>
      <c r="I142" s="53" t="s">
        <v>131</v>
      </c>
      <c r="J142" s="69" t="s">
        <v>169</v>
      </c>
      <c r="K142" s="55">
        <v>201.1</v>
      </c>
      <c r="L142" s="55">
        <v>201.1</v>
      </c>
      <c r="M142" s="55">
        <v>201.1</v>
      </c>
      <c r="N142" s="18"/>
      <c r="O142" s="19"/>
      <c r="P142" s="19"/>
      <c r="Q142" s="19"/>
    </row>
    <row r="143" spans="1:22" ht="75" customHeight="1">
      <c r="A143" s="49">
        <f t="shared" si="7"/>
        <v>129</v>
      </c>
      <c r="B143" s="53" t="s">
        <v>128</v>
      </c>
      <c r="C143" s="53" t="s">
        <v>13</v>
      </c>
      <c r="D143" s="53" t="s">
        <v>32</v>
      </c>
      <c r="E143" s="53" t="s">
        <v>41</v>
      </c>
      <c r="F143" s="53" t="s">
        <v>153</v>
      </c>
      <c r="G143" s="53" t="s">
        <v>52</v>
      </c>
      <c r="H143" s="53" t="s">
        <v>170</v>
      </c>
      <c r="I143" s="53" t="s">
        <v>131</v>
      </c>
      <c r="J143" s="69" t="s">
        <v>257</v>
      </c>
      <c r="K143" s="55">
        <v>236.6</v>
      </c>
      <c r="L143" s="55">
        <v>236.6</v>
      </c>
      <c r="M143" s="55">
        <v>236.6</v>
      </c>
      <c r="N143" s="18"/>
      <c r="O143" s="19"/>
      <c r="P143" s="19"/>
      <c r="Q143" s="19"/>
    </row>
    <row r="144" spans="1:22" ht="75.75" customHeight="1">
      <c r="A144" s="49">
        <f t="shared" si="7"/>
        <v>130</v>
      </c>
      <c r="B144" s="53" t="s">
        <v>128</v>
      </c>
      <c r="C144" s="53" t="s">
        <v>13</v>
      </c>
      <c r="D144" s="53" t="s">
        <v>32</v>
      </c>
      <c r="E144" s="53" t="s">
        <v>41</v>
      </c>
      <c r="F144" s="53" t="s">
        <v>153</v>
      </c>
      <c r="G144" s="53" t="s">
        <v>52</v>
      </c>
      <c r="H144" s="53" t="s">
        <v>171</v>
      </c>
      <c r="I144" s="53" t="s">
        <v>131</v>
      </c>
      <c r="J144" s="59" t="s">
        <v>258</v>
      </c>
      <c r="K144" s="72">
        <v>1081.8</v>
      </c>
      <c r="L144" s="72">
        <v>1081.8</v>
      </c>
      <c r="M144" s="72">
        <v>1081.8</v>
      </c>
      <c r="N144" s="18"/>
      <c r="O144" s="19"/>
      <c r="P144" s="19"/>
      <c r="Q144" s="19"/>
    </row>
    <row r="145" spans="1:17" ht="139.5" customHeight="1">
      <c r="A145" s="49">
        <f t="shared" si="7"/>
        <v>131</v>
      </c>
      <c r="B145" s="53" t="s">
        <v>128</v>
      </c>
      <c r="C145" s="53" t="s">
        <v>13</v>
      </c>
      <c r="D145" s="53" t="s">
        <v>32</v>
      </c>
      <c r="E145" s="53" t="s">
        <v>41</v>
      </c>
      <c r="F145" s="53" t="s">
        <v>153</v>
      </c>
      <c r="G145" s="53" t="s">
        <v>52</v>
      </c>
      <c r="H145" s="53" t="s">
        <v>172</v>
      </c>
      <c r="I145" s="53" t="s">
        <v>131</v>
      </c>
      <c r="J145" s="69" t="s">
        <v>259</v>
      </c>
      <c r="K145" s="55">
        <v>162.30000000000001</v>
      </c>
      <c r="L145" s="55">
        <v>162.30000000000001</v>
      </c>
      <c r="M145" s="55">
        <v>162.30000000000001</v>
      </c>
      <c r="N145" s="18"/>
      <c r="O145" s="19"/>
      <c r="P145" s="19"/>
      <c r="Q145" s="19"/>
    </row>
    <row r="146" spans="1:17" ht="179.25" customHeight="1">
      <c r="A146" s="49">
        <f t="shared" si="7"/>
        <v>132</v>
      </c>
      <c r="B146" s="53" t="s">
        <v>128</v>
      </c>
      <c r="C146" s="53" t="s">
        <v>13</v>
      </c>
      <c r="D146" s="53" t="s">
        <v>32</v>
      </c>
      <c r="E146" s="53" t="s">
        <v>41</v>
      </c>
      <c r="F146" s="53" t="s">
        <v>153</v>
      </c>
      <c r="G146" s="53" t="s">
        <v>52</v>
      </c>
      <c r="H146" s="53" t="s">
        <v>173</v>
      </c>
      <c r="I146" s="53" t="s">
        <v>131</v>
      </c>
      <c r="J146" s="69" t="s">
        <v>260</v>
      </c>
      <c r="K146" s="55">
        <v>199485.5</v>
      </c>
      <c r="L146" s="55">
        <v>199485.5</v>
      </c>
      <c r="M146" s="55">
        <v>199485.5</v>
      </c>
      <c r="N146" s="18"/>
      <c r="O146" s="19"/>
      <c r="P146" s="19"/>
      <c r="Q146" s="19"/>
    </row>
    <row r="147" spans="1:17" ht="89.25" customHeight="1">
      <c r="A147" s="49">
        <f t="shared" si="7"/>
        <v>133</v>
      </c>
      <c r="B147" s="53" t="s">
        <v>128</v>
      </c>
      <c r="C147" s="53" t="s">
        <v>13</v>
      </c>
      <c r="D147" s="53" t="s">
        <v>32</v>
      </c>
      <c r="E147" s="53" t="s">
        <v>41</v>
      </c>
      <c r="F147" s="53" t="s">
        <v>153</v>
      </c>
      <c r="G147" s="53" t="s">
        <v>52</v>
      </c>
      <c r="H147" s="53" t="s">
        <v>174</v>
      </c>
      <c r="I147" s="53" t="s">
        <v>131</v>
      </c>
      <c r="J147" s="69" t="s">
        <v>261</v>
      </c>
      <c r="K147" s="55">
        <v>22619</v>
      </c>
      <c r="L147" s="55">
        <v>22619</v>
      </c>
      <c r="M147" s="55">
        <v>22619</v>
      </c>
      <c r="N147" s="18"/>
      <c r="O147" s="19"/>
      <c r="P147" s="19"/>
      <c r="Q147" s="19"/>
    </row>
    <row r="148" spans="1:17" ht="55.5" customHeight="1">
      <c r="A148" s="49">
        <f t="shared" si="7"/>
        <v>134</v>
      </c>
      <c r="B148" s="53" t="s">
        <v>128</v>
      </c>
      <c r="C148" s="53" t="s">
        <v>13</v>
      </c>
      <c r="D148" s="53" t="s">
        <v>32</v>
      </c>
      <c r="E148" s="53" t="s">
        <v>41</v>
      </c>
      <c r="F148" s="53" t="s">
        <v>153</v>
      </c>
      <c r="G148" s="53" t="s">
        <v>52</v>
      </c>
      <c r="H148" s="53" t="s">
        <v>175</v>
      </c>
      <c r="I148" s="53" t="s">
        <v>131</v>
      </c>
      <c r="J148" s="69" t="s">
        <v>262</v>
      </c>
      <c r="K148" s="55">
        <v>1247.3</v>
      </c>
      <c r="L148" s="55">
        <v>1247.3</v>
      </c>
      <c r="M148" s="55">
        <v>1247.3</v>
      </c>
      <c r="N148" s="18"/>
      <c r="O148" s="19"/>
      <c r="P148" s="19"/>
      <c r="Q148" s="19"/>
    </row>
    <row r="149" spans="1:17" ht="115.5" customHeight="1">
      <c r="A149" s="49">
        <f t="shared" si="7"/>
        <v>135</v>
      </c>
      <c r="B149" s="53" t="s">
        <v>128</v>
      </c>
      <c r="C149" s="53" t="s">
        <v>13</v>
      </c>
      <c r="D149" s="53" t="s">
        <v>32</v>
      </c>
      <c r="E149" s="53" t="s">
        <v>41</v>
      </c>
      <c r="F149" s="53" t="s">
        <v>153</v>
      </c>
      <c r="G149" s="53" t="s">
        <v>52</v>
      </c>
      <c r="H149" s="53" t="s">
        <v>176</v>
      </c>
      <c r="I149" s="53" t="s">
        <v>131</v>
      </c>
      <c r="J149" s="69" t="s">
        <v>263</v>
      </c>
      <c r="K149" s="55">
        <v>6612.1</v>
      </c>
      <c r="L149" s="55">
        <v>6612.1</v>
      </c>
      <c r="M149" s="55">
        <v>6612.1</v>
      </c>
      <c r="N149" s="18"/>
      <c r="O149" s="19"/>
      <c r="P149" s="19"/>
      <c r="Q149" s="19"/>
    </row>
    <row r="150" spans="1:17" ht="177.75" customHeight="1">
      <c r="A150" s="49">
        <f t="shared" si="7"/>
        <v>136</v>
      </c>
      <c r="B150" s="53" t="s">
        <v>128</v>
      </c>
      <c r="C150" s="53" t="s">
        <v>13</v>
      </c>
      <c r="D150" s="53" t="s">
        <v>32</v>
      </c>
      <c r="E150" s="53" t="s">
        <v>41</v>
      </c>
      <c r="F150" s="53" t="s">
        <v>153</v>
      </c>
      <c r="G150" s="53" t="s">
        <v>52</v>
      </c>
      <c r="H150" s="53" t="s">
        <v>177</v>
      </c>
      <c r="I150" s="53" t="s">
        <v>131</v>
      </c>
      <c r="J150" s="69" t="s">
        <v>264</v>
      </c>
      <c r="K150" s="55">
        <v>26575.200000000001</v>
      </c>
      <c r="L150" s="55">
        <v>26575.200000000001</v>
      </c>
      <c r="M150" s="55">
        <v>26575.200000000001</v>
      </c>
      <c r="N150" s="18"/>
      <c r="O150" s="19"/>
      <c r="P150" s="19"/>
      <c r="Q150" s="19"/>
    </row>
    <row r="151" spans="1:17" ht="76.5" customHeight="1">
      <c r="A151" s="49">
        <f t="shared" si="7"/>
        <v>137</v>
      </c>
      <c r="B151" s="53" t="s">
        <v>128</v>
      </c>
      <c r="C151" s="53" t="s">
        <v>13</v>
      </c>
      <c r="D151" s="53" t="s">
        <v>32</v>
      </c>
      <c r="E151" s="53" t="s">
        <v>41</v>
      </c>
      <c r="F151" s="53" t="s">
        <v>153</v>
      </c>
      <c r="G151" s="53" t="s">
        <v>52</v>
      </c>
      <c r="H151" s="53" t="s">
        <v>178</v>
      </c>
      <c r="I151" s="53" t="s">
        <v>131</v>
      </c>
      <c r="J151" s="69" t="s">
        <v>265</v>
      </c>
      <c r="K151" s="55">
        <v>20285.2</v>
      </c>
      <c r="L151" s="55">
        <v>16228.2</v>
      </c>
      <c r="M151" s="55">
        <v>16228.2</v>
      </c>
      <c r="N151" s="18"/>
      <c r="O151" s="19"/>
      <c r="P151" s="19"/>
      <c r="Q151" s="19"/>
    </row>
    <row r="152" spans="1:17" ht="93" customHeight="1">
      <c r="A152" s="49">
        <f t="shared" si="7"/>
        <v>138</v>
      </c>
      <c r="B152" s="53" t="s">
        <v>128</v>
      </c>
      <c r="C152" s="53" t="s">
        <v>13</v>
      </c>
      <c r="D152" s="53" t="s">
        <v>32</v>
      </c>
      <c r="E152" s="53" t="s">
        <v>41</v>
      </c>
      <c r="F152" s="53" t="s">
        <v>153</v>
      </c>
      <c r="G152" s="53" t="s">
        <v>52</v>
      </c>
      <c r="H152" s="53" t="s">
        <v>179</v>
      </c>
      <c r="I152" s="53" t="s">
        <v>131</v>
      </c>
      <c r="J152" s="69" t="s">
        <v>266</v>
      </c>
      <c r="K152" s="55">
        <v>467.7</v>
      </c>
      <c r="L152" s="55">
        <v>467.7</v>
      </c>
      <c r="M152" s="55">
        <v>467.7</v>
      </c>
    </row>
    <row r="153" spans="1:17" ht="89.25" customHeight="1">
      <c r="A153" s="49">
        <f t="shared" si="7"/>
        <v>139</v>
      </c>
      <c r="B153" s="53" t="s">
        <v>128</v>
      </c>
      <c r="C153" s="53" t="s">
        <v>13</v>
      </c>
      <c r="D153" s="53" t="s">
        <v>32</v>
      </c>
      <c r="E153" s="53" t="s">
        <v>41</v>
      </c>
      <c r="F153" s="53" t="s">
        <v>180</v>
      </c>
      <c r="G153" s="53" t="s">
        <v>21</v>
      </c>
      <c r="H153" s="53" t="s">
        <v>22</v>
      </c>
      <c r="I153" s="53" t="s">
        <v>131</v>
      </c>
      <c r="J153" s="73" t="s">
        <v>267</v>
      </c>
      <c r="K153" s="55">
        <f>K154</f>
        <v>2417.6</v>
      </c>
      <c r="L153" s="55">
        <f>L154</f>
        <v>2417.6</v>
      </c>
      <c r="M153" s="55">
        <f>M154</f>
        <v>2417.6</v>
      </c>
    </row>
    <row r="154" spans="1:17" ht="94.5" customHeight="1">
      <c r="A154" s="49">
        <f t="shared" si="7"/>
        <v>140</v>
      </c>
      <c r="B154" s="53" t="s">
        <v>128</v>
      </c>
      <c r="C154" s="53" t="s">
        <v>13</v>
      </c>
      <c r="D154" s="53" t="s">
        <v>32</v>
      </c>
      <c r="E154" s="53" t="s">
        <v>41</v>
      </c>
      <c r="F154" s="53" t="s">
        <v>180</v>
      </c>
      <c r="G154" s="53" t="s">
        <v>52</v>
      </c>
      <c r="H154" s="53" t="s">
        <v>22</v>
      </c>
      <c r="I154" s="53" t="s">
        <v>131</v>
      </c>
      <c r="J154" s="69" t="s">
        <v>268</v>
      </c>
      <c r="K154" s="55">
        <v>2417.6</v>
      </c>
      <c r="L154" s="55">
        <v>2417.6</v>
      </c>
      <c r="M154" s="55">
        <v>2417.6</v>
      </c>
    </row>
    <row r="155" spans="1:17" ht="75" customHeight="1">
      <c r="A155" s="49">
        <f t="shared" si="7"/>
        <v>141</v>
      </c>
      <c r="B155" s="53" t="s">
        <v>128</v>
      </c>
      <c r="C155" s="53" t="s">
        <v>13</v>
      </c>
      <c r="D155" s="53" t="s">
        <v>32</v>
      </c>
      <c r="E155" s="53" t="s">
        <v>41</v>
      </c>
      <c r="F155" s="53" t="s">
        <v>181</v>
      </c>
      <c r="G155" s="53" t="s">
        <v>21</v>
      </c>
      <c r="H155" s="53" t="s">
        <v>22</v>
      </c>
      <c r="I155" s="53" t="s">
        <v>131</v>
      </c>
      <c r="J155" s="69" t="s">
        <v>182</v>
      </c>
      <c r="K155" s="55">
        <f t="shared" ref="K155:M156" si="8">K156</f>
        <v>127.5</v>
      </c>
      <c r="L155" s="55">
        <f t="shared" si="8"/>
        <v>102</v>
      </c>
      <c r="M155" s="55">
        <f t="shared" si="8"/>
        <v>62.3</v>
      </c>
      <c r="N155" s="18"/>
      <c r="O155" s="19"/>
      <c r="P155" s="19"/>
      <c r="Q155" s="19"/>
    </row>
    <row r="156" spans="1:17" ht="79.5" customHeight="1">
      <c r="A156" s="49">
        <f t="shared" si="7"/>
        <v>142</v>
      </c>
      <c r="B156" s="53" t="s">
        <v>128</v>
      </c>
      <c r="C156" s="53" t="s">
        <v>13</v>
      </c>
      <c r="D156" s="53" t="s">
        <v>32</v>
      </c>
      <c r="E156" s="53" t="s">
        <v>41</v>
      </c>
      <c r="F156" s="53" t="s">
        <v>181</v>
      </c>
      <c r="G156" s="53" t="s">
        <v>52</v>
      </c>
      <c r="H156" s="53" t="s">
        <v>22</v>
      </c>
      <c r="I156" s="53" t="s">
        <v>131</v>
      </c>
      <c r="J156" s="59" t="s">
        <v>183</v>
      </c>
      <c r="K156" s="72">
        <f t="shared" si="8"/>
        <v>127.5</v>
      </c>
      <c r="L156" s="72">
        <f t="shared" si="8"/>
        <v>102</v>
      </c>
      <c r="M156" s="72">
        <f t="shared" si="8"/>
        <v>62.3</v>
      </c>
    </row>
    <row r="157" spans="1:17" ht="63" customHeight="1">
      <c r="A157" s="49">
        <f t="shared" si="7"/>
        <v>143</v>
      </c>
      <c r="B157" s="53" t="s">
        <v>128</v>
      </c>
      <c r="C157" s="53" t="s">
        <v>13</v>
      </c>
      <c r="D157" s="53" t="s">
        <v>32</v>
      </c>
      <c r="E157" s="53" t="s">
        <v>41</v>
      </c>
      <c r="F157" s="53" t="s">
        <v>181</v>
      </c>
      <c r="G157" s="53" t="s">
        <v>52</v>
      </c>
      <c r="H157" s="53" t="s">
        <v>184</v>
      </c>
      <c r="I157" s="53" t="s">
        <v>131</v>
      </c>
      <c r="J157" s="59" t="s">
        <v>269</v>
      </c>
      <c r="K157" s="72">
        <v>127.5</v>
      </c>
      <c r="L157" s="72">
        <v>102</v>
      </c>
      <c r="M157" s="72">
        <v>62.3</v>
      </c>
    </row>
    <row r="158" spans="1:17" ht="21.75" customHeight="1">
      <c r="A158" s="49">
        <v>144</v>
      </c>
      <c r="B158" s="53" t="s">
        <v>128</v>
      </c>
      <c r="C158" s="53" t="s">
        <v>13</v>
      </c>
      <c r="D158" s="53" t="s">
        <v>32</v>
      </c>
      <c r="E158" s="53" t="s">
        <v>41</v>
      </c>
      <c r="F158" s="53" t="s">
        <v>139</v>
      </c>
      <c r="G158" s="53" t="s">
        <v>21</v>
      </c>
      <c r="H158" s="53" t="s">
        <v>22</v>
      </c>
      <c r="I158" s="53" t="s">
        <v>131</v>
      </c>
      <c r="J158" s="59" t="s">
        <v>254</v>
      </c>
      <c r="K158" s="72">
        <f>K159</f>
        <v>54387.4</v>
      </c>
      <c r="L158" s="72">
        <f>L159</f>
        <v>54387.4</v>
      </c>
      <c r="M158" s="72">
        <f>M159</f>
        <v>54387.4</v>
      </c>
    </row>
    <row r="159" spans="1:17" ht="23.25" customHeight="1">
      <c r="A159" s="49">
        <v>145</v>
      </c>
      <c r="B159" s="53" t="s">
        <v>128</v>
      </c>
      <c r="C159" s="53" t="s">
        <v>13</v>
      </c>
      <c r="D159" s="53" t="s">
        <v>32</v>
      </c>
      <c r="E159" s="53" t="s">
        <v>41</v>
      </c>
      <c r="F159" s="53" t="s">
        <v>139</v>
      </c>
      <c r="G159" s="53" t="s">
        <v>52</v>
      </c>
      <c r="H159" s="53" t="s">
        <v>22</v>
      </c>
      <c r="I159" s="53" t="s">
        <v>131</v>
      </c>
      <c r="J159" s="59" t="s">
        <v>253</v>
      </c>
      <c r="K159" s="72">
        <f>K160+K161</f>
        <v>54387.4</v>
      </c>
      <c r="L159" s="72">
        <f>L160+L161</f>
        <v>54387.4</v>
      </c>
      <c r="M159" s="72">
        <f>M160+M161</f>
        <v>54387.4</v>
      </c>
    </row>
    <row r="160" spans="1:17" ht="192" customHeight="1">
      <c r="A160" s="49">
        <v>146</v>
      </c>
      <c r="B160" s="53" t="s">
        <v>128</v>
      </c>
      <c r="C160" s="53" t="s">
        <v>13</v>
      </c>
      <c r="D160" s="53" t="s">
        <v>32</v>
      </c>
      <c r="E160" s="53" t="s">
        <v>41</v>
      </c>
      <c r="F160" s="53" t="s">
        <v>139</v>
      </c>
      <c r="G160" s="53" t="s">
        <v>52</v>
      </c>
      <c r="H160" s="53" t="s">
        <v>250</v>
      </c>
      <c r="I160" s="53" t="s">
        <v>131</v>
      </c>
      <c r="J160" s="59" t="s">
        <v>255</v>
      </c>
      <c r="K160" s="55">
        <v>18649.5</v>
      </c>
      <c r="L160" s="55">
        <v>18649.5</v>
      </c>
      <c r="M160" s="55">
        <v>18649.5</v>
      </c>
      <c r="N160" s="18"/>
      <c r="O160" s="19"/>
      <c r="P160" s="19"/>
      <c r="Q160" s="19"/>
    </row>
    <row r="161" spans="1:17" ht="177" customHeight="1">
      <c r="A161" s="49">
        <f t="shared" si="7"/>
        <v>147</v>
      </c>
      <c r="B161" s="53" t="s">
        <v>128</v>
      </c>
      <c r="C161" s="53" t="s">
        <v>13</v>
      </c>
      <c r="D161" s="53" t="s">
        <v>32</v>
      </c>
      <c r="E161" s="53" t="s">
        <v>41</v>
      </c>
      <c r="F161" s="53" t="s">
        <v>139</v>
      </c>
      <c r="G161" s="53" t="s">
        <v>52</v>
      </c>
      <c r="H161" s="53" t="s">
        <v>251</v>
      </c>
      <c r="I161" s="53" t="s">
        <v>131</v>
      </c>
      <c r="J161" s="59" t="s">
        <v>256</v>
      </c>
      <c r="K161" s="55">
        <v>35737.9</v>
      </c>
      <c r="L161" s="55">
        <v>35737.9</v>
      </c>
      <c r="M161" s="55">
        <v>35737.9</v>
      </c>
      <c r="N161" s="18"/>
      <c r="O161" s="19"/>
      <c r="P161" s="19"/>
      <c r="Q161" s="19"/>
    </row>
    <row r="162" spans="1:17">
      <c r="A162" s="49">
        <v>148</v>
      </c>
      <c r="B162" s="50" t="s">
        <v>128</v>
      </c>
      <c r="C162" s="50" t="s">
        <v>13</v>
      </c>
      <c r="D162" s="50" t="s">
        <v>32</v>
      </c>
      <c r="E162" s="50" t="s">
        <v>56</v>
      </c>
      <c r="F162" s="50" t="s">
        <v>20</v>
      </c>
      <c r="G162" s="50" t="s">
        <v>21</v>
      </c>
      <c r="H162" s="50" t="s">
        <v>22</v>
      </c>
      <c r="I162" s="50" t="s">
        <v>131</v>
      </c>
      <c r="J162" s="70" t="s">
        <v>185</v>
      </c>
      <c r="K162" s="52">
        <f>K164+K168</f>
        <v>1288.0999999999999</v>
      </c>
      <c r="L162" s="52">
        <f>L164+L168</f>
        <v>31.8</v>
      </c>
      <c r="M162" s="52">
        <f>M164+M168</f>
        <v>0</v>
      </c>
      <c r="N162" s="18"/>
      <c r="O162" s="19"/>
      <c r="P162" s="19"/>
      <c r="Q162" s="19"/>
    </row>
    <row r="163" spans="1:17" ht="78.75">
      <c r="A163" s="49">
        <v>149</v>
      </c>
      <c r="B163" s="53" t="s">
        <v>128</v>
      </c>
      <c r="C163" s="53" t="s">
        <v>13</v>
      </c>
      <c r="D163" s="53" t="s">
        <v>32</v>
      </c>
      <c r="E163" s="53" t="s">
        <v>56</v>
      </c>
      <c r="F163" s="53" t="s">
        <v>186</v>
      </c>
      <c r="G163" s="53" t="s">
        <v>21</v>
      </c>
      <c r="H163" s="53" t="s">
        <v>22</v>
      </c>
      <c r="I163" s="53" t="s">
        <v>131</v>
      </c>
      <c r="J163" s="59" t="s">
        <v>216</v>
      </c>
      <c r="K163" s="52">
        <f>K164</f>
        <v>1256.3</v>
      </c>
      <c r="L163" s="52">
        <f>L164</f>
        <v>0</v>
      </c>
      <c r="M163" s="52">
        <f>M164</f>
        <v>0</v>
      </c>
      <c r="N163" s="18"/>
      <c r="O163" s="19"/>
      <c r="P163" s="19"/>
      <c r="Q163" s="19"/>
    </row>
    <row r="164" spans="1:17" ht="90" customHeight="1">
      <c r="A164" s="49">
        <v>150</v>
      </c>
      <c r="B164" s="53" t="s">
        <v>128</v>
      </c>
      <c r="C164" s="53" t="s">
        <v>13</v>
      </c>
      <c r="D164" s="53" t="s">
        <v>32</v>
      </c>
      <c r="E164" s="53" t="s">
        <v>56</v>
      </c>
      <c r="F164" s="53" t="s">
        <v>186</v>
      </c>
      <c r="G164" s="53" t="s">
        <v>52</v>
      </c>
      <c r="H164" s="53" t="s">
        <v>22</v>
      </c>
      <c r="I164" s="53" t="s">
        <v>131</v>
      </c>
      <c r="J164" s="58" t="s">
        <v>187</v>
      </c>
      <c r="K164" s="55">
        <f>K165+K167+K166</f>
        <v>1256.3</v>
      </c>
      <c r="L164" s="55">
        <f>L165+L167+L166</f>
        <v>0</v>
      </c>
      <c r="M164" s="55">
        <f>M165+M167+M166</f>
        <v>0</v>
      </c>
      <c r="N164" s="30"/>
      <c r="O164" s="30"/>
      <c r="P164" s="30"/>
      <c r="Q164" s="31"/>
    </row>
    <row r="165" spans="1:17" ht="128.25" customHeight="1">
      <c r="A165" s="49">
        <v>151</v>
      </c>
      <c r="B165" s="53" t="s">
        <v>128</v>
      </c>
      <c r="C165" s="53" t="s">
        <v>13</v>
      </c>
      <c r="D165" s="53" t="s">
        <v>32</v>
      </c>
      <c r="E165" s="53" t="s">
        <v>56</v>
      </c>
      <c r="F165" s="53" t="s">
        <v>186</v>
      </c>
      <c r="G165" s="53" t="s">
        <v>52</v>
      </c>
      <c r="H165" s="53" t="s">
        <v>188</v>
      </c>
      <c r="I165" s="53" t="s">
        <v>131</v>
      </c>
      <c r="J165" s="59" t="s">
        <v>189</v>
      </c>
      <c r="K165" s="74">
        <v>423.4</v>
      </c>
      <c r="L165" s="74">
        <v>0</v>
      </c>
      <c r="M165" s="74">
        <v>0</v>
      </c>
      <c r="N165" s="30"/>
      <c r="O165" s="30"/>
      <c r="P165" s="30"/>
      <c r="Q165" s="31"/>
    </row>
    <row r="166" spans="1:17" ht="108.75" customHeight="1">
      <c r="A166" s="49">
        <f>A165+1</f>
        <v>152</v>
      </c>
      <c r="B166" s="53" t="s">
        <v>128</v>
      </c>
      <c r="C166" s="53" t="s">
        <v>13</v>
      </c>
      <c r="D166" s="53" t="s">
        <v>32</v>
      </c>
      <c r="E166" s="53" t="s">
        <v>56</v>
      </c>
      <c r="F166" s="53" t="s">
        <v>186</v>
      </c>
      <c r="G166" s="53" t="s">
        <v>52</v>
      </c>
      <c r="H166" s="53" t="s">
        <v>190</v>
      </c>
      <c r="I166" s="53" t="s">
        <v>131</v>
      </c>
      <c r="J166" s="59" t="s">
        <v>191</v>
      </c>
      <c r="K166" s="74">
        <v>409.2</v>
      </c>
      <c r="L166" s="74">
        <v>0</v>
      </c>
      <c r="M166" s="74">
        <v>0</v>
      </c>
      <c r="N166" s="30"/>
      <c r="O166" s="30"/>
      <c r="P166" s="30"/>
      <c r="Q166" s="31"/>
    </row>
    <row r="167" spans="1:17" ht="103.5" customHeight="1">
      <c r="A167" s="49">
        <f>A166+1</f>
        <v>153</v>
      </c>
      <c r="B167" s="53" t="s">
        <v>128</v>
      </c>
      <c r="C167" s="53" t="s">
        <v>13</v>
      </c>
      <c r="D167" s="53" t="s">
        <v>32</v>
      </c>
      <c r="E167" s="53" t="s">
        <v>56</v>
      </c>
      <c r="F167" s="53" t="s">
        <v>186</v>
      </c>
      <c r="G167" s="53" t="s">
        <v>52</v>
      </c>
      <c r="H167" s="53" t="s">
        <v>192</v>
      </c>
      <c r="I167" s="53" t="s">
        <v>131</v>
      </c>
      <c r="J167" s="59" t="s">
        <v>217</v>
      </c>
      <c r="K167" s="74">
        <v>423.7</v>
      </c>
      <c r="L167" s="74">
        <v>0</v>
      </c>
      <c r="M167" s="74">
        <v>0</v>
      </c>
      <c r="N167" s="30"/>
      <c r="O167" s="30"/>
      <c r="P167" s="30"/>
      <c r="Q167" s="31"/>
    </row>
    <row r="168" spans="1:17" ht="71.25" customHeight="1">
      <c r="A168" s="49">
        <v>154</v>
      </c>
      <c r="B168" s="53" t="s">
        <v>128</v>
      </c>
      <c r="C168" s="53" t="s">
        <v>13</v>
      </c>
      <c r="D168" s="53" t="s">
        <v>13</v>
      </c>
      <c r="E168" s="53" t="s">
        <v>56</v>
      </c>
      <c r="F168" s="53" t="s">
        <v>193</v>
      </c>
      <c r="G168" s="53" t="s">
        <v>21</v>
      </c>
      <c r="H168" s="53" t="s">
        <v>22</v>
      </c>
      <c r="I168" s="53" t="s">
        <v>131</v>
      </c>
      <c r="J168" s="58" t="s">
        <v>194</v>
      </c>
      <c r="K168" s="55">
        <f>K169</f>
        <v>31.8</v>
      </c>
      <c r="L168" s="55">
        <f>L169</f>
        <v>31.8</v>
      </c>
      <c r="M168" s="55">
        <f>M169</f>
        <v>0</v>
      </c>
      <c r="N168" s="34"/>
    </row>
    <row r="169" spans="1:17" ht="93.75" customHeight="1">
      <c r="A169" s="49">
        <f>A168+1</f>
        <v>155</v>
      </c>
      <c r="B169" s="53" t="s">
        <v>128</v>
      </c>
      <c r="C169" s="53" t="s">
        <v>13</v>
      </c>
      <c r="D169" s="53" t="s">
        <v>32</v>
      </c>
      <c r="E169" s="53" t="s">
        <v>56</v>
      </c>
      <c r="F169" s="53" t="s">
        <v>193</v>
      </c>
      <c r="G169" s="53" t="s">
        <v>52</v>
      </c>
      <c r="H169" s="53" t="s">
        <v>22</v>
      </c>
      <c r="I169" s="53" t="s">
        <v>131</v>
      </c>
      <c r="J169" s="59" t="s">
        <v>270</v>
      </c>
      <c r="K169" s="55">
        <v>31.8</v>
      </c>
      <c r="L169" s="55">
        <v>31.8</v>
      </c>
      <c r="M169" s="55"/>
      <c r="N169" s="34"/>
    </row>
    <row r="170" spans="1:17" ht="135" customHeight="1">
      <c r="A170" s="49">
        <f>A169+1</f>
        <v>156</v>
      </c>
      <c r="B170" s="50" t="s">
        <v>20</v>
      </c>
      <c r="C170" s="50" t="s">
        <v>13</v>
      </c>
      <c r="D170" s="50" t="s">
        <v>195</v>
      </c>
      <c r="E170" s="50" t="s">
        <v>21</v>
      </c>
      <c r="F170" s="50" t="s">
        <v>20</v>
      </c>
      <c r="G170" s="50" t="s">
        <v>21</v>
      </c>
      <c r="H170" s="50" t="s">
        <v>22</v>
      </c>
      <c r="I170" s="50" t="s">
        <v>20</v>
      </c>
      <c r="J170" s="51" t="s">
        <v>196</v>
      </c>
      <c r="K170" s="52">
        <f>K171+K174</f>
        <v>2</v>
      </c>
      <c r="L170" s="52">
        <f>L171+L174</f>
        <v>0</v>
      </c>
      <c r="M170" s="52">
        <f>M171+M174</f>
        <v>0</v>
      </c>
      <c r="N170" s="34"/>
    </row>
    <row r="171" spans="1:17" ht="88.5" customHeight="1">
      <c r="A171" s="49">
        <f>A170+1</f>
        <v>157</v>
      </c>
      <c r="B171" s="53" t="s">
        <v>20</v>
      </c>
      <c r="C171" s="53" t="s">
        <v>13</v>
      </c>
      <c r="D171" s="53" t="s">
        <v>195</v>
      </c>
      <c r="E171" s="53" t="s">
        <v>21</v>
      </c>
      <c r="F171" s="53" t="s">
        <v>20</v>
      </c>
      <c r="G171" s="53" t="s">
        <v>21</v>
      </c>
      <c r="H171" s="53" t="s">
        <v>22</v>
      </c>
      <c r="I171" s="53" t="s">
        <v>131</v>
      </c>
      <c r="J171" s="58" t="s">
        <v>197</v>
      </c>
      <c r="K171" s="55">
        <f>K172</f>
        <v>0.5</v>
      </c>
      <c r="L171" s="55">
        <f>L172</f>
        <v>0</v>
      </c>
      <c r="M171" s="55">
        <f>M172</f>
        <v>0</v>
      </c>
      <c r="N171" s="34"/>
    </row>
    <row r="172" spans="1:17" ht="71.25" customHeight="1">
      <c r="A172" s="49">
        <f>A171+1</f>
        <v>158</v>
      </c>
      <c r="B172" s="53" t="s">
        <v>20</v>
      </c>
      <c r="C172" s="53" t="s">
        <v>13</v>
      </c>
      <c r="D172" s="53" t="s">
        <v>195</v>
      </c>
      <c r="E172" s="53" t="s">
        <v>52</v>
      </c>
      <c r="F172" s="53" t="s">
        <v>20</v>
      </c>
      <c r="G172" s="53" t="s">
        <v>52</v>
      </c>
      <c r="H172" s="53" t="s">
        <v>22</v>
      </c>
      <c r="I172" s="53" t="s">
        <v>131</v>
      </c>
      <c r="J172" s="58" t="s">
        <v>198</v>
      </c>
      <c r="K172" s="55">
        <v>0.5</v>
      </c>
      <c r="L172" s="55">
        <v>0</v>
      </c>
      <c r="M172" s="55">
        <v>0</v>
      </c>
      <c r="N172" s="34"/>
    </row>
    <row r="173" spans="1:17" ht="73.5" customHeight="1">
      <c r="A173" s="49">
        <f>A172+1</f>
        <v>159</v>
      </c>
      <c r="B173" s="53" t="s">
        <v>128</v>
      </c>
      <c r="C173" s="53" t="s">
        <v>13</v>
      </c>
      <c r="D173" s="53" t="s">
        <v>195</v>
      </c>
      <c r="E173" s="53" t="s">
        <v>52</v>
      </c>
      <c r="F173" s="53" t="s">
        <v>29</v>
      </c>
      <c r="G173" s="53" t="s">
        <v>52</v>
      </c>
      <c r="H173" s="53" t="s">
        <v>22</v>
      </c>
      <c r="I173" s="53" t="s">
        <v>131</v>
      </c>
      <c r="J173" s="58" t="s">
        <v>199</v>
      </c>
      <c r="K173" s="55">
        <v>0.5</v>
      </c>
      <c r="L173" s="55">
        <v>0</v>
      </c>
      <c r="M173" s="55">
        <v>0</v>
      </c>
      <c r="N173" s="34"/>
    </row>
    <row r="174" spans="1:17" ht="57" customHeight="1">
      <c r="A174" s="49">
        <f t="shared" ref="A174:A181" si="9">A173+1</f>
        <v>160</v>
      </c>
      <c r="B174" s="53" t="s">
        <v>20</v>
      </c>
      <c r="C174" s="53" t="s">
        <v>13</v>
      </c>
      <c r="D174" s="53" t="s">
        <v>195</v>
      </c>
      <c r="E174" s="53" t="s">
        <v>21</v>
      </c>
      <c r="F174" s="53" t="s">
        <v>20</v>
      </c>
      <c r="G174" s="53" t="s">
        <v>21</v>
      </c>
      <c r="H174" s="53" t="s">
        <v>22</v>
      </c>
      <c r="I174" s="53" t="s">
        <v>125</v>
      </c>
      <c r="J174" s="58" t="s">
        <v>200</v>
      </c>
      <c r="K174" s="55">
        <f>K175+K178</f>
        <v>1.5</v>
      </c>
      <c r="L174" s="55">
        <f>L175+L178</f>
        <v>0</v>
      </c>
      <c r="M174" s="55">
        <f>M175+M178</f>
        <v>0</v>
      </c>
      <c r="N174" s="34"/>
    </row>
    <row r="175" spans="1:17" ht="36.75" customHeight="1">
      <c r="A175" s="49">
        <f t="shared" si="9"/>
        <v>161</v>
      </c>
      <c r="B175" s="53" t="s">
        <v>20</v>
      </c>
      <c r="C175" s="53" t="s">
        <v>13</v>
      </c>
      <c r="D175" s="53" t="s">
        <v>195</v>
      </c>
      <c r="E175" s="53" t="s">
        <v>52</v>
      </c>
      <c r="F175" s="53" t="s">
        <v>20</v>
      </c>
      <c r="G175" s="53" t="s">
        <v>52</v>
      </c>
      <c r="H175" s="53" t="s">
        <v>22</v>
      </c>
      <c r="I175" s="53" t="s">
        <v>125</v>
      </c>
      <c r="J175" s="58" t="s">
        <v>201</v>
      </c>
      <c r="K175" s="55">
        <f>K176+K177</f>
        <v>1</v>
      </c>
      <c r="L175" s="55">
        <f>L176+L177</f>
        <v>0</v>
      </c>
      <c r="M175" s="55">
        <f>M176+M177</f>
        <v>0</v>
      </c>
      <c r="N175" s="34"/>
    </row>
    <row r="176" spans="1:17" ht="37.5" customHeight="1">
      <c r="A176" s="49">
        <f t="shared" si="9"/>
        <v>162</v>
      </c>
      <c r="B176" s="53" t="s">
        <v>202</v>
      </c>
      <c r="C176" s="53" t="s">
        <v>13</v>
      </c>
      <c r="D176" s="53" t="s">
        <v>195</v>
      </c>
      <c r="E176" s="53" t="s">
        <v>52</v>
      </c>
      <c r="F176" s="53" t="s">
        <v>29</v>
      </c>
      <c r="G176" s="53" t="s">
        <v>52</v>
      </c>
      <c r="H176" s="53" t="s">
        <v>22</v>
      </c>
      <c r="I176" s="53" t="s">
        <v>125</v>
      </c>
      <c r="J176" s="58" t="s">
        <v>203</v>
      </c>
      <c r="K176" s="55">
        <v>0.5</v>
      </c>
      <c r="L176" s="55">
        <v>0</v>
      </c>
      <c r="M176" s="55">
        <v>0</v>
      </c>
      <c r="N176" s="34"/>
    </row>
    <row r="177" spans="1:22" ht="37.5" customHeight="1">
      <c r="A177" s="49">
        <f t="shared" si="9"/>
        <v>163</v>
      </c>
      <c r="B177" s="53" t="s">
        <v>83</v>
      </c>
      <c r="C177" s="53" t="s">
        <v>13</v>
      </c>
      <c r="D177" s="53" t="s">
        <v>195</v>
      </c>
      <c r="E177" s="53" t="s">
        <v>52</v>
      </c>
      <c r="F177" s="53" t="s">
        <v>29</v>
      </c>
      <c r="G177" s="53" t="s">
        <v>52</v>
      </c>
      <c r="H177" s="53" t="s">
        <v>22</v>
      </c>
      <c r="I177" s="53" t="s">
        <v>125</v>
      </c>
      <c r="J177" s="58" t="s">
        <v>203</v>
      </c>
      <c r="K177" s="55">
        <v>0.5</v>
      </c>
      <c r="L177" s="55">
        <v>0</v>
      </c>
      <c r="M177" s="55">
        <v>0</v>
      </c>
      <c r="N177" s="34"/>
    </row>
    <row r="178" spans="1:22" ht="36" customHeight="1">
      <c r="A178" s="49">
        <f t="shared" si="9"/>
        <v>164</v>
      </c>
      <c r="B178" s="53" t="s">
        <v>20</v>
      </c>
      <c r="C178" s="53" t="s">
        <v>13</v>
      </c>
      <c r="D178" s="53" t="s">
        <v>195</v>
      </c>
      <c r="E178" s="53" t="s">
        <v>52</v>
      </c>
      <c r="F178" s="53" t="s">
        <v>36</v>
      </c>
      <c r="G178" s="53" t="s">
        <v>52</v>
      </c>
      <c r="H178" s="53" t="s">
        <v>22</v>
      </c>
      <c r="I178" s="53" t="s">
        <v>125</v>
      </c>
      <c r="J178" s="58" t="s">
        <v>204</v>
      </c>
      <c r="K178" s="55">
        <f>K179</f>
        <v>0.5</v>
      </c>
      <c r="L178" s="55">
        <f t="shared" ref="L178:V178" si="10">L179</f>
        <v>0</v>
      </c>
      <c r="M178" s="55">
        <f t="shared" si="10"/>
        <v>0</v>
      </c>
      <c r="N178" s="55">
        <f t="shared" si="10"/>
        <v>0</v>
      </c>
      <c r="O178" s="55">
        <f t="shared" si="10"/>
        <v>0</v>
      </c>
      <c r="P178" s="55">
        <f t="shared" si="10"/>
        <v>0</v>
      </c>
      <c r="Q178" s="55">
        <f t="shared" si="10"/>
        <v>0</v>
      </c>
      <c r="R178" s="55">
        <f t="shared" si="10"/>
        <v>0</v>
      </c>
      <c r="S178" s="55">
        <f t="shared" si="10"/>
        <v>0</v>
      </c>
      <c r="T178" s="55">
        <f t="shared" si="10"/>
        <v>0</v>
      </c>
      <c r="U178" s="55">
        <f t="shared" si="10"/>
        <v>0</v>
      </c>
      <c r="V178" s="55">
        <f t="shared" si="10"/>
        <v>0</v>
      </c>
    </row>
    <row r="179" spans="1:22" ht="38.25" customHeight="1">
      <c r="A179" s="49">
        <f t="shared" si="9"/>
        <v>165</v>
      </c>
      <c r="B179" s="53" t="s">
        <v>83</v>
      </c>
      <c r="C179" s="53" t="s">
        <v>13</v>
      </c>
      <c r="D179" s="53" t="s">
        <v>195</v>
      </c>
      <c r="E179" s="53" t="s">
        <v>52</v>
      </c>
      <c r="F179" s="53" t="s">
        <v>36</v>
      </c>
      <c r="G179" s="53" t="s">
        <v>52</v>
      </c>
      <c r="H179" s="53" t="s">
        <v>22</v>
      </c>
      <c r="I179" s="53" t="s">
        <v>125</v>
      </c>
      <c r="J179" s="58" t="s">
        <v>204</v>
      </c>
      <c r="K179" s="55">
        <v>0.5</v>
      </c>
      <c r="L179" s="55">
        <v>0</v>
      </c>
      <c r="M179" s="55">
        <v>0</v>
      </c>
      <c r="N179" s="34"/>
    </row>
    <row r="180" spans="1:22" ht="62.25" customHeight="1">
      <c r="A180" s="49">
        <f t="shared" si="9"/>
        <v>166</v>
      </c>
      <c r="B180" s="50" t="s">
        <v>20</v>
      </c>
      <c r="C180" s="50" t="s">
        <v>13</v>
      </c>
      <c r="D180" s="50" t="s">
        <v>205</v>
      </c>
      <c r="E180" s="50" t="s">
        <v>21</v>
      </c>
      <c r="F180" s="50" t="s">
        <v>20</v>
      </c>
      <c r="G180" s="50" t="s">
        <v>21</v>
      </c>
      <c r="H180" s="50" t="s">
        <v>22</v>
      </c>
      <c r="I180" s="50" t="s">
        <v>20</v>
      </c>
      <c r="J180" s="51" t="s">
        <v>206</v>
      </c>
      <c r="K180" s="52">
        <f>K181</f>
        <v>-2</v>
      </c>
      <c r="L180" s="52">
        <f>L181</f>
        <v>0</v>
      </c>
      <c r="M180" s="52">
        <f>M181</f>
        <v>0</v>
      </c>
      <c r="N180" s="34"/>
    </row>
    <row r="181" spans="1:22" ht="54.75" customHeight="1">
      <c r="A181" s="49">
        <f t="shared" si="9"/>
        <v>167</v>
      </c>
      <c r="B181" s="53" t="s">
        <v>128</v>
      </c>
      <c r="C181" s="53" t="s">
        <v>13</v>
      </c>
      <c r="D181" s="53" t="s">
        <v>205</v>
      </c>
      <c r="E181" s="53" t="s">
        <v>52</v>
      </c>
      <c r="F181" s="53" t="s">
        <v>20</v>
      </c>
      <c r="G181" s="53" t="s">
        <v>52</v>
      </c>
      <c r="H181" s="53" t="s">
        <v>22</v>
      </c>
      <c r="I181" s="53" t="s">
        <v>131</v>
      </c>
      <c r="J181" s="58" t="s">
        <v>207</v>
      </c>
      <c r="K181" s="55">
        <v>-2</v>
      </c>
      <c r="L181" s="55">
        <v>0</v>
      </c>
      <c r="M181" s="55">
        <v>0</v>
      </c>
      <c r="N181" s="34"/>
    </row>
    <row r="182" spans="1:22" s="17" customFormat="1">
      <c r="A182" s="79" t="s">
        <v>208</v>
      </c>
      <c r="B182" s="80"/>
      <c r="C182" s="80"/>
      <c r="D182" s="80"/>
      <c r="E182" s="80"/>
      <c r="F182" s="80"/>
      <c r="G182" s="80"/>
      <c r="H182" s="80"/>
      <c r="I182" s="80"/>
      <c r="J182" s="80"/>
      <c r="K182" s="52">
        <f>K114+K14</f>
        <v>694690.4</v>
      </c>
      <c r="L182" s="52">
        <f>L114+L14</f>
        <v>637830.20000000007</v>
      </c>
      <c r="M182" s="52">
        <f>M114+M14</f>
        <v>631789.1</v>
      </c>
      <c r="N182" s="35"/>
      <c r="O182" s="36"/>
      <c r="P182" s="37"/>
      <c r="Q182" s="37"/>
    </row>
    <row r="183" spans="1:22">
      <c r="A183" s="2"/>
      <c r="J183" s="75"/>
      <c r="K183" s="41"/>
      <c r="L183" s="41"/>
      <c r="M183" s="41"/>
      <c r="P183" s="4"/>
      <c r="Q183" s="4"/>
      <c r="R183" s="38"/>
      <c r="S183" s="38"/>
    </row>
    <row r="184" spans="1:22">
      <c r="K184" s="41"/>
      <c r="L184" s="41"/>
      <c r="M184" s="41"/>
    </row>
    <row r="185" spans="1:22">
      <c r="K185" s="41"/>
      <c r="L185" s="41"/>
      <c r="M185" s="41"/>
    </row>
    <row r="186" spans="1:22">
      <c r="K186" s="41"/>
      <c r="L186" s="41"/>
      <c r="M186" s="41"/>
    </row>
    <row r="187" spans="1:22">
      <c r="K187" s="41"/>
      <c r="L187" s="41"/>
      <c r="M187" s="41"/>
    </row>
    <row r="188" spans="1:22">
      <c r="K188" s="41"/>
      <c r="L188" s="41"/>
      <c r="M188" s="41"/>
    </row>
    <row r="189" spans="1:22">
      <c r="K189" s="41"/>
      <c r="L189" s="41"/>
      <c r="M189" s="41"/>
    </row>
    <row r="190" spans="1:22">
      <c r="K190" s="41"/>
      <c r="L190" s="41"/>
      <c r="M190" s="41"/>
    </row>
    <row r="191" spans="1:22">
      <c r="K191" s="41"/>
      <c r="L191" s="41"/>
      <c r="M191" s="41"/>
    </row>
    <row r="192" spans="1:22">
      <c r="K192" s="41"/>
      <c r="L192" s="41"/>
      <c r="M192" s="41"/>
    </row>
    <row r="193" spans="10:13">
      <c r="K193" s="41"/>
      <c r="L193" s="41"/>
      <c r="M193" s="41"/>
    </row>
    <row r="194" spans="10:13">
      <c r="K194" s="41"/>
      <c r="L194" s="41"/>
      <c r="M194" s="41"/>
    </row>
    <row r="195" spans="10:13">
      <c r="K195" s="41"/>
      <c r="L195" s="41"/>
      <c r="M195" s="41"/>
    </row>
    <row r="196" spans="10:13">
      <c r="K196" s="41"/>
      <c r="L196" s="41"/>
      <c r="M196" s="41"/>
    </row>
    <row r="197" spans="10:13">
      <c r="K197" s="41"/>
      <c r="L197" s="41"/>
      <c r="M197" s="41"/>
    </row>
    <row r="198" spans="10:13">
      <c r="K198" s="41"/>
      <c r="L198" s="41"/>
      <c r="M198" s="41"/>
    </row>
    <row r="199" spans="10:13">
      <c r="K199" s="41"/>
      <c r="L199" s="41"/>
      <c r="M199" s="41"/>
    </row>
    <row r="200" spans="10:13">
      <c r="K200" s="41"/>
      <c r="L200" s="41"/>
      <c r="M200" s="41"/>
    </row>
    <row r="201" spans="10:13">
      <c r="K201" s="41"/>
      <c r="L201" s="41"/>
      <c r="M201" s="41"/>
    </row>
    <row r="202" spans="10:13">
      <c r="K202" s="41"/>
      <c r="L202" s="41"/>
      <c r="M202" s="41"/>
    </row>
    <row r="203" spans="10:13">
      <c r="K203" s="41"/>
      <c r="L203" s="41"/>
      <c r="M203" s="41"/>
    </row>
    <row r="204" spans="10:13">
      <c r="K204" s="41"/>
      <c r="L204" s="41"/>
      <c r="M204" s="41"/>
    </row>
    <row r="205" spans="10:13">
      <c r="K205" s="41"/>
      <c r="L205" s="41"/>
      <c r="M205" s="41"/>
    </row>
    <row r="206" spans="10:13">
      <c r="K206" s="41"/>
      <c r="L206" s="41"/>
      <c r="M206" s="41"/>
    </row>
    <row r="207" spans="10:13">
      <c r="K207" s="41"/>
      <c r="L207" s="41"/>
      <c r="M207" s="41"/>
    </row>
    <row r="208" spans="10:13">
      <c r="J208" s="75"/>
      <c r="K208" s="41"/>
      <c r="L208" s="41"/>
      <c r="M208" s="41"/>
    </row>
    <row r="209" spans="10:13">
      <c r="J209" s="75"/>
      <c r="K209" s="41"/>
      <c r="L209" s="41"/>
      <c r="M209" s="41"/>
    </row>
    <row r="210" spans="10:13">
      <c r="J210" s="75"/>
      <c r="K210" s="41"/>
      <c r="L210" s="41"/>
      <c r="M210" s="41"/>
    </row>
    <row r="211" spans="10:13">
      <c r="J211" s="75"/>
      <c r="K211" s="41"/>
      <c r="L211" s="41"/>
      <c r="M211" s="41"/>
    </row>
    <row r="212" spans="10:13">
      <c r="J212" s="75"/>
      <c r="K212" s="41"/>
      <c r="L212" s="41"/>
      <c r="M212" s="41"/>
    </row>
    <row r="213" spans="10:13">
      <c r="J213" s="75"/>
      <c r="K213" s="41"/>
      <c r="L213" s="41"/>
      <c r="M213" s="41"/>
    </row>
    <row r="214" spans="10:13">
      <c r="J214" s="75"/>
      <c r="K214" s="41"/>
      <c r="L214" s="41"/>
      <c r="M214" s="41"/>
    </row>
    <row r="215" spans="10:13">
      <c r="J215" s="75"/>
      <c r="K215" s="41"/>
      <c r="L215" s="41"/>
      <c r="M215" s="41"/>
    </row>
    <row r="216" spans="10:13">
      <c r="J216" s="75"/>
      <c r="K216" s="41"/>
      <c r="L216" s="41"/>
      <c r="M216" s="41"/>
    </row>
    <row r="217" spans="10:13">
      <c r="J217" s="75"/>
      <c r="K217" s="41"/>
      <c r="L217" s="41"/>
      <c r="M217" s="41"/>
    </row>
    <row r="218" spans="10:13">
      <c r="J218" s="75"/>
      <c r="K218" s="41"/>
      <c r="L218" s="41"/>
      <c r="M218" s="41"/>
    </row>
    <row r="219" spans="10:13">
      <c r="J219" s="75"/>
      <c r="K219" s="41"/>
      <c r="L219" s="41"/>
      <c r="M219" s="41"/>
    </row>
    <row r="220" spans="10:13">
      <c r="J220" s="75"/>
      <c r="K220" s="41"/>
      <c r="L220" s="41"/>
      <c r="M220" s="41"/>
    </row>
    <row r="221" spans="10:13">
      <c r="J221" s="75"/>
      <c r="K221" s="41"/>
      <c r="L221" s="41"/>
      <c r="M221" s="41"/>
    </row>
    <row r="222" spans="10:13">
      <c r="J222" s="75"/>
      <c r="K222" s="41"/>
      <c r="L222" s="41"/>
      <c r="M222" s="41"/>
    </row>
    <row r="223" spans="10:13">
      <c r="J223" s="75"/>
      <c r="K223" s="41"/>
      <c r="L223" s="41"/>
      <c r="M223" s="41"/>
    </row>
    <row r="224" spans="10:13">
      <c r="J224" s="75"/>
      <c r="K224" s="41"/>
      <c r="L224" s="41"/>
      <c r="M224" s="41"/>
    </row>
    <row r="225" spans="10:13">
      <c r="J225" s="75"/>
      <c r="K225" s="41"/>
      <c r="L225" s="41"/>
      <c r="M225" s="41"/>
    </row>
    <row r="226" spans="10:13">
      <c r="J226" s="75"/>
      <c r="K226" s="41"/>
      <c r="L226" s="41"/>
      <c r="M226" s="41"/>
    </row>
    <row r="227" spans="10:13">
      <c r="J227" s="75"/>
      <c r="K227" s="41"/>
      <c r="L227" s="41"/>
      <c r="M227" s="41"/>
    </row>
    <row r="228" spans="10:13">
      <c r="J228" s="75"/>
      <c r="K228" s="41"/>
      <c r="L228" s="41"/>
      <c r="M228" s="41"/>
    </row>
    <row r="229" spans="10:13">
      <c r="J229" s="75"/>
      <c r="K229" s="41"/>
      <c r="L229" s="41"/>
      <c r="M229" s="41"/>
    </row>
    <row r="230" spans="10:13">
      <c r="J230" s="75"/>
      <c r="K230" s="41"/>
      <c r="L230" s="41"/>
      <c r="M230" s="41"/>
    </row>
    <row r="231" spans="10:13">
      <c r="J231" s="75"/>
      <c r="K231" s="41"/>
      <c r="L231" s="41"/>
      <c r="M231" s="41"/>
    </row>
    <row r="232" spans="10:13">
      <c r="J232" s="75"/>
      <c r="K232" s="41"/>
      <c r="L232" s="41"/>
      <c r="M232" s="41"/>
    </row>
    <row r="233" spans="10:13">
      <c r="J233" s="75"/>
      <c r="K233" s="41"/>
      <c r="L233" s="41"/>
      <c r="M233" s="41"/>
    </row>
    <row r="234" spans="10:13">
      <c r="J234" s="75"/>
      <c r="K234" s="41"/>
      <c r="L234" s="41"/>
      <c r="M234" s="41"/>
    </row>
    <row r="235" spans="10:13">
      <c r="J235" s="75"/>
      <c r="K235" s="41"/>
      <c r="L235" s="41"/>
      <c r="M235" s="41"/>
    </row>
    <row r="236" spans="10:13">
      <c r="J236" s="75"/>
      <c r="K236" s="41"/>
      <c r="L236" s="41"/>
      <c r="M236" s="41"/>
    </row>
    <row r="237" spans="10:13">
      <c r="J237" s="75"/>
      <c r="K237" s="41"/>
      <c r="L237" s="41"/>
      <c r="M237" s="41"/>
    </row>
    <row r="238" spans="10:13">
      <c r="J238" s="75"/>
      <c r="K238" s="41"/>
      <c r="L238" s="41"/>
      <c r="M238" s="41"/>
    </row>
    <row r="239" spans="10:13">
      <c r="J239" s="75"/>
      <c r="K239" s="41"/>
      <c r="L239" s="41"/>
      <c r="M239" s="41"/>
    </row>
    <row r="240" spans="10:13">
      <c r="J240" s="75"/>
      <c r="K240" s="41"/>
      <c r="L240" s="41"/>
      <c r="M240" s="41"/>
    </row>
    <row r="241" spans="10:13">
      <c r="J241" s="75"/>
      <c r="K241" s="41"/>
      <c r="L241" s="41"/>
      <c r="M241" s="41"/>
    </row>
    <row r="242" spans="10:13">
      <c r="J242" s="75"/>
      <c r="K242" s="41"/>
      <c r="L242" s="41"/>
      <c r="M242" s="41"/>
    </row>
    <row r="243" spans="10:13">
      <c r="J243" s="75"/>
      <c r="K243" s="41"/>
      <c r="L243" s="41"/>
      <c r="M243" s="41"/>
    </row>
    <row r="244" spans="10:13">
      <c r="J244" s="75"/>
      <c r="K244" s="41"/>
      <c r="L244" s="41"/>
      <c r="M244" s="41"/>
    </row>
    <row r="245" spans="10:13">
      <c r="J245" s="75"/>
      <c r="K245" s="41"/>
      <c r="L245" s="41"/>
      <c r="M245" s="41"/>
    </row>
    <row r="246" spans="10:13">
      <c r="J246" s="75"/>
      <c r="K246" s="41"/>
      <c r="L246" s="41"/>
      <c r="M246" s="41"/>
    </row>
    <row r="247" spans="10:13">
      <c r="J247" s="75"/>
      <c r="K247" s="41"/>
      <c r="L247" s="41"/>
      <c r="M247" s="41"/>
    </row>
    <row r="248" spans="10:13">
      <c r="J248" s="75"/>
      <c r="K248" s="41"/>
      <c r="L248" s="41"/>
      <c r="M248" s="41"/>
    </row>
    <row r="249" spans="10:13">
      <c r="J249" s="75"/>
      <c r="K249" s="41"/>
      <c r="L249" s="41"/>
      <c r="M249" s="41"/>
    </row>
    <row r="250" spans="10:13">
      <c r="J250" s="75"/>
      <c r="K250" s="41"/>
      <c r="L250" s="41"/>
      <c r="M250" s="41"/>
    </row>
    <row r="251" spans="10:13">
      <c r="J251" s="75"/>
      <c r="K251" s="41"/>
      <c r="L251" s="41"/>
      <c r="M251" s="41"/>
    </row>
    <row r="252" spans="10:13">
      <c r="J252" s="75"/>
      <c r="K252" s="41"/>
      <c r="L252" s="41"/>
      <c r="M252" s="41"/>
    </row>
    <row r="253" spans="10:13">
      <c r="J253" s="75"/>
      <c r="K253" s="41"/>
      <c r="L253" s="41"/>
      <c r="M253" s="41"/>
    </row>
    <row r="254" spans="10:13">
      <c r="J254" s="75"/>
      <c r="K254" s="41"/>
      <c r="L254" s="41"/>
      <c r="M254" s="41"/>
    </row>
    <row r="255" spans="10:13">
      <c r="J255" s="75"/>
      <c r="K255" s="41"/>
      <c r="L255" s="41"/>
      <c r="M255" s="41"/>
    </row>
    <row r="256" spans="10:13">
      <c r="J256" s="75"/>
      <c r="K256" s="41"/>
      <c r="L256" s="41"/>
      <c r="M256" s="41"/>
    </row>
    <row r="257" spans="10:13">
      <c r="J257" s="75"/>
      <c r="K257" s="41"/>
      <c r="L257" s="41"/>
      <c r="M257" s="41"/>
    </row>
    <row r="258" spans="10:13">
      <c r="J258" s="75"/>
      <c r="K258" s="41"/>
      <c r="L258" s="41"/>
      <c r="M258" s="41"/>
    </row>
    <row r="259" spans="10:13">
      <c r="J259" s="75"/>
      <c r="K259" s="41"/>
      <c r="L259" s="41"/>
      <c r="M259" s="41"/>
    </row>
    <row r="260" spans="10:13">
      <c r="J260" s="75"/>
      <c r="K260" s="41"/>
      <c r="L260" s="41"/>
      <c r="M260" s="41"/>
    </row>
    <row r="261" spans="10:13">
      <c r="J261" s="75"/>
      <c r="K261" s="41"/>
      <c r="L261" s="41"/>
      <c r="M261" s="41"/>
    </row>
    <row r="262" spans="10:13">
      <c r="J262" s="75"/>
      <c r="K262" s="41"/>
      <c r="L262" s="41"/>
      <c r="M262" s="41"/>
    </row>
    <row r="263" spans="10:13">
      <c r="J263" s="75"/>
      <c r="K263" s="41"/>
      <c r="L263" s="41"/>
      <c r="M263" s="41"/>
    </row>
    <row r="264" spans="10:13">
      <c r="J264" s="75"/>
      <c r="K264" s="41"/>
      <c r="L264" s="41"/>
      <c r="M264" s="41"/>
    </row>
    <row r="265" spans="10:13">
      <c r="J265" s="75"/>
      <c r="K265" s="41"/>
      <c r="L265" s="41"/>
      <c r="M265" s="41"/>
    </row>
    <row r="266" spans="10:13">
      <c r="J266" s="75"/>
      <c r="K266" s="41"/>
      <c r="L266" s="41"/>
      <c r="M266" s="41"/>
    </row>
    <row r="267" spans="10:13">
      <c r="J267" s="75"/>
      <c r="K267" s="41"/>
      <c r="L267" s="41"/>
      <c r="M267" s="41"/>
    </row>
    <row r="268" spans="10:13">
      <c r="J268" s="75"/>
      <c r="K268" s="41"/>
      <c r="L268" s="41"/>
      <c r="M268" s="41"/>
    </row>
    <row r="269" spans="10:13">
      <c r="J269" s="75"/>
      <c r="K269" s="41"/>
      <c r="L269" s="41"/>
      <c r="M269" s="41"/>
    </row>
    <row r="270" spans="10:13">
      <c r="J270" s="75"/>
      <c r="K270" s="41"/>
      <c r="L270" s="41"/>
      <c r="M270" s="41"/>
    </row>
    <row r="271" spans="10:13">
      <c r="J271" s="75"/>
      <c r="K271" s="41"/>
      <c r="L271" s="41"/>
      <c r="M271" s="41"/>
    </row>
    <row r="272" spans="10:13">
      <c r="J272" s="75"/>
      <c r="K272" s="41"/>
      <c r="L272" s="41"/>
      <c r="M272" s="41"/>
    </row>
    <row r="273" spans="10:13">
      <c r="J273" s="75"/>
      <c r="K273" s="41"/>
      <c r="L273" s="41"/>
      <c r="M273" s="41"/>
    </row>
    <row r="274" spans="10:13">
      <c r="J274" s="75"/>
      <c r="K274" s="41"/>
      <c r="L274" s="41"/>
      <c r="M274" s="41"/>
    </row>
    <row r="275" spans="10:13">
      <c r="J275" s="75"/>
      <c r="K275" s="41"/>
      <c r="L275" s="41"/>
      <c r="M275" s="41"/>
    </row>
    <row r="276" spans="10:13">
      <c r="J276" s="75"/>
      <c r="K276" s="41"/>
      <c r="L276" s="41"/>
      <c r="M276" s="41"/>
    </row>
    <row r="277" spans="10:13">
      <c r="J277" s="75"/>
      <c r="K277" s="41"/>
      <c r="L277" s="41"/>
      <c r="M277" s="41"/>
    </row>
    <row r="278" spans="10:13">
      <c r="J278" s="75"/>
      <c r="K278" s="41"/>
      <c r="L278" s="41"/>
      <c r="M278" s="41"/>
    </row>
    <row r="279" spans="10:13">
      <c r="J279" s="75"/>
      <c r="K279" s="41"/>
      <c r="L279" s="41"/>
      <c r="M279" s="41"/>
    </row>
    <row r="280" spans="10:13">
      <c r="J280" s="75"/>
      <c r="K280" s="41"/>
      <c r="L280" s="41"/>
      <c r="M280" s="41"/>
    </row>
    <row r="281" spans="10:13">
      <c r="J281" s="75"/>
      <c r="K281" s="41"/>
      <c r="L281" s="41"/>
      <c r="M281" s="41"/>
    </row>
    <row r="282" spans="10:13">
      <c r="J282" s="75"/>
      <c r="K282" s="41"/>
      <c r="L282" s="41"/>
      <c r="M282" s="41"/>
    </row>
    <row r="283" spans="10:13">
      <c r="J283" s="75"/>
      <c r="K283" s="41"/>
      <c r="L283" s="41"/>
      <c r="M283" s="41"/>
    </row>
    <row r="284" spans="10:13">
      <c r="J284" s="75"/>
      <c r="K284" s="41"/>
      <c r="L284" s="41"/>
      <c r="M284" s="41"/>
    </row>
    <row r="285" spans="10:13">
      <c r="J285" s="75"/>
      <c r="K285" s="41"/>
      <c r="L285" s="41"/>
      <c r="M285" s="41"/>
    </row>
    <row r="286" spans="10:13">
      <c r="J286" s="75"/>
      <c r="K286" s="41"/>
      <c r="L286" s="41"/>
      <c r="M286" s="41"/>
    </row>
    <row r="287" spans="10:13">
      <c r="J287" s="75"/>
      <c r="K287" s="41"/>
      <c r="L287" s="41"/>
      <c r="M287" s="41"/>
    </row>
    <row r="288" spans="10:13">
      <c r="J288" s="75"/>
      <c r="K288" s="41"/>
      <c r="L288" s="41"/>
      <c r="M288" s="41"/>
    </row>
    <row r="289" spans="10:13">
      <c r="J289" s="75"/>
      <c r="K289" s="41"/>
      <c r="L289" s="41"/>
      <c r="M289" s="41"/>
    </row>
    <row r="290" spans="10:13">
      <c r="J290" s="75"/>
      <c r="K290" s="41"/>
      <c r="L290" s="41"/>
      <c r="M290" s="41"/>
    </row>
    <row r="291" spans="10:13">
      <c r="J291" s="75"/>
      <c r="K291" s="41"/>
      <c r="L291" s="41"/>
      <c r="M291" s="41"/>
    </row>
    <row r="292" spans="10:13">
      <c r="J292" s="75"/>
      <c r="K292" s="41"/>
      <c r="L292" s="41"/>
      <c r="M292" s="41"/>
    </row>
    <row r="293" spans="10:13">
      <c r="J293" s="75"/>
      <c r="K293" s="41"/>
      <c r="L293" s="41"/>
      <c r="M293" s="41"/>
    </row>
    <row r="294" spans="10:13">
      <c r="J294" s="75"/>
      <c r="K294" s="41"/>
      <c r="L294" s="41"/>
      <c r="M294" s="41"/>
    </row>
    <row r="295" spans="10:13">
      <c r="J295" s="75"/>
      <c r="K295" s="41"/>
      <c r="L295" s="41"/>
      <c r="M295" s="41"/>
    </row>
    <row r="296" spans="10:13">
      <c r="J296" s="75"/>
      <c r="K296" s="41"/>
      <c r="L296" s="41"/>
      <c r="M296" s="41"/>
    </row>
    <row r="297" spans="10:13">
      <c r="J297" s="75"/>
      <c r="K297" s="41"/>
      <c r="L297" s="41"/>
      <c r="M297" s="41"/>
    </row>
    <row r="298" spans="10:13">
      <c r="J298" s="75"/>
      <c r="K298" s="41"/>
      <c r="L298" s="41"/>
      <c r="M298" s="41"/>
    </row>
    <row r="299" spans="10:13">
      <c r="J299" s="75"/>
      <c r="K299" s="41"/>
      <c r="L299" s="41"/>
      <c r="M299" s="41"/>
    </row>
    <row r="300" spans="10:13">
      <c r="J300" s="75"/>
      <c r="K300" s="41"/>
      <c r="L300" s="41"/>
      <c r="M300" s="41"/>
    </row>
    <row r="301" spans="10:13">
      <c r="J301" s="75"/>
      <c r="K301" s="41"/>
      <c r="L301" s="41"/>
      <c r="M301" s="41"/>
    </row>
    <row r="302" spans="10:13">
      <c r="J302" s="75"/>
      <c r="K302" s="41"/>
      <c r="L302" s="41"/>
      <c r="M302" s="41"/>
    </row>
    <row r="303" spans="10:13">
      <c r="J303" s="75"/>
      <c r="K303" s="41"/>
      <c r="L303" s="41"/>
      <c r="M303" s="41"/>
    </row>
    <row r="304" spans="10:13">
      <c r="J304" s="75"/>
      <c r="K304" s="41"/>
      <c r="L304" s="41"/>
      <c r="M304" s="41"/>
    </row>
    <row r="305" spans="10:13">
      <c r="J305" s="75"/>
      <c r="K305" s="41"/>
      <c r="L305" s="41"/>
      <c r="M305" s="41"/>
    </row>
    <row r="306" spans="10:13">
      <c r="J306" s="75"/>
      <c r="K306" s="41"/>
      <c r="L306" s="41"/>
      <c r="M306" s="41"/>
    </row>
    <row r="307" spans="10:13">
      <c r="J307" s="75"/>
      <c r="K307" s="41"/>
      <c r="L307" s="41"/>
      <c r="M307" s="41"/>
    </row>
    <row r="308" spans="10:13">
      <c r="J308" s="75"/>
      <c r="K308" s="41"/>
      <c r="L308" s="41"/>
      <c r="M308" s="41"/>
    </row>
    <row r="309" spans="10:13">
      <c r="J309" s="75"/>
      <c r="K309" s="41"/>
      <c r="L309" s="41"/>
      <c r="M309" s="41"/>
    </row>
    <row r="310" spans="10:13">
      <c r="J310" s="75"/>
      <c r="K310" s="41"/>
      <c r="L310" s="41"/>
      <c r="M310" s="41"/>
    </row>
    <row r="311" spans="10:13">
      <c r="J311" s="75"/>
      <c r="K311" s="41"/>
      <c r="L311" s="41"/>
      <c r="M311" s="41"/>
    </row>
    <row r="312" spans="10:13">
      <c r="J312" s="75"/>
      <c r="K312" s="41"/>
      <c r="L312" s="41"/>
      <c r="M312" s="41"/>
    </row>
    <row r="313" spans="10:13">
      <c r="J313" s="75"/>
      <c r="K313" s="41"/>
      <c r="L313" s="41"/>
      <c r="M313" s="41"/>
    </row>
    <row r="314" spans="10:13">
      <c r="J314" s="75"/>
      <c r="K314" s="41"/>
      <c r="L314" s="41"/>
      <c r="M314" s="41"/>
    </row>
    <row r="315" spans="10:13">
      <c r="J315" s="75"/>
      <c r="K315" s="41"/>
      <c r="L315" s="41"/>
      <c r="M315" s="41"/>
    </row>
    <row r="316" spans="10:13">
      <c r="J316" s="75"/>
      <c r="K316" s="41"/>
      <c r="L316" s="41"/>
      <c r="M316" s="41"/>
    </row>
    <row r="317" spans="10:13">
      <c r="J317" s="75"/>
      <c r="K317" s="41"/>
      <c r="L317" s="41"/>
      <c r="M317" s="41"/>
    </row>
    <row r="318" spans="10:13">
      <c r="J318" s="75"/>
      <c r="K318" s="41"/>
      <c r="L318" s="41"/>
      <c r="M318" s="41"/>
    </row>
    <row r="319" spans="10:13">
      <c r="J319" s="75"/>
      <c r="K319" s="41"/>
      <c r="L319" s="41"/>
      <c r="M319" s="41"/>
    </row>
    <row r="320" spans="10:13">
      <c r="J320" s="75"/>
      <c r="K320" s="41"/>
      <c r="L320" s="41"/>
      <c r="M320" s="41"/>
    </row>
    <row r="321" spans="10:13">
      <c r="J321" s="75"/>
      <c r="K321" s="41"/>
      <c r="L321" s="41"/>
      <c r="M321" s="41"/>
    </row>
    <row r="322" spans="10:13">
      <c r="J322" s="75"/>
      <c r="K322" s="41"/>
      <c r="L322" s="41"/>
      <c r="M322" s="41"/>
    </row>
    <row r="323" spans="10:13">
      <c r="J323" s="75"/>
      <c r="K323" s="41"/>
      <c r="L323" s="41"/>
      <c r="M323" s="41"/>
    </row>
    <row r="324" spans="10:13">
      <c r="J324" s="75"/>
      <c r="K324" s="41"/>
      <c r="L324" s="41"/>
      <c r="M324" s="41"/>
    </row>
    <row r="325" spans="10:13">
      <c r="J325" s="75"/>
      <c r="K325" s="41"/>
      <c r="L325" s="41"/>
      <c r="M325" s="41"/>
    </row>
    <row r="326" spans="10:13">
      <c r="J326" s="75"/>
      <c r="K326" s="41"/>
      <c r="L326" s="41"/>
      <c r="M326" s="41"/>
    </row>
    <row r="327" spans="10:13">
      <c r="J327" s="75"/>
      <c r="K327" s="41"/>
      <c r="L327" s="41"/>
      <c r="M327" s="41"/>
    </row>
    <row r="328" spans="10:13">
      <c r="J328" s="75"/>
      <c r="K328" s="41"/>
      <c r="L328" s="41"/>
      <c r="M328" s="41"/>
    </row>
    <row r="329" spans="10:13">
      <c r="J329" s="75"/>
      <c r="K329" s="41"/>
      <c r="L329" s="41"/>
      <c r="M329" s="41"/>
    </row>
    <row r="330" spans="10:13">
      <c r="J330" s="75"/>
      <c r="K330" s="41"/>
      <c r="L330" s="41"/>
      <c r="M330" s="41"/>
    </row>
    <row r="331" spans="10:13">
      <c r="J331" s="75"/>
      <c r="K331" s="41"/>
      <c r="L331" s="41"/>
      <c r="M331" s="41"/>
    </row>
    <row r="332" spans="10:13">
      <c r="J332" s="75"/>
      <c r="K332" s="41"/>
      <c r="L332" s="41"/>
      <c r="M332" s="41"/>
    </row>
    <row r="333" spans="10:13">
      <c r="J333" s="75"/>
      <c r="K333" s="41"/>
      <c r="L333" s="41"/>
      <c r="M333" s="41"/>
    </row>
    <row r="334" spans="10:13">
      <c r="J334" s="75"/>
      <c r="K334" s="41"/>
      <c r="L334" s="41"/>
      <c r="M334" s="41"/>
    </row>
    <row r="335" spans="10:13">
      <c r="J335" s="75"/>
      <c r="K335" s="41"/>
      <c r="L335" s="41"/>
      <c r="M335" s="41"/>
    </row>
    <row r="336" spans="10:13">
      <c r="J336" s="75"/>
      <c r="K336" s="41"/>
      <c r="L336" s="41"/>
      <c r="M336" s="41"/>
    </row>
    <row r="337" spans="10:13">
      <c r="J337" s="75"/>
      <c r="K337" s="41"/>
      <c r="L337" s="41"/>
      <c r="M337" s="41"/>
    </row>
    <row r="338" spans="10:13">
      <c r="J338" s="75"/>
      <c r="K338" s="41"/>
      <c r="L338" s="41"/>
      <c r="M338" s="41"/>
    </row>
    <row r="339" spans="10:13">
      <c r="J339" s="75"/>
      <c r="K339" s="41"/>
      <c r="L339" s="41"/>
      <c r="M339" s="41"/>
    </row>
    <row r="340" spans="10:13">
      <c r="J340" s="75"/>
      <c r="K340" s="41"/>
      <c r="L340" s="41"/>
      <c r="M340" s="41"/>
    </row>
    <row r="341" spans="10:13">
      <c r="J341" s="75"/>
      <c r="K341" s="41"/>
      <c r="L341" s="41"/>
      <c r="M341" s="41"/>
    </row>
    <row r="342" spans="10:13">
      <c r="J342" s="75"/>
      <c r="K342" s="41"/>
      <c r="L342" s="41"/>
      <c r="M342" s="41"/>
    </row>
    <row r="343" spans="10:13">
      <c r="J343" s="75"/>
      <c r="K343" s="41"/>
      <c r="L343" s="41"/>
      <c r="M343" s="41"/>
    </row>
    <row r="344" spans="10:13">
      <c r="J344" s="75"/>
      <c r="K344" s="41"/>
      <c r="L344" s="41"/>
      <c r="M344" s="41"/>
    </row>
    <row r="345" spans="10:13">
      <c r="J345" s="75"/>
      <c r="K345" s="41"/>
      <c r="L345" s="41"/>
      <c r="M345" s="41"/>
    </row>
    <row r="346" spans="10:13">
      <c r="J346" s="75"/>
      <c r="K346" s="41"/>
      <c r="L346" s="41"/>
      <c r="M346" s="41"/>
    </row>
    <row r="347" spans="10:13">
      <c r="J347" s="75"/>
      <c r="K347" s="41"/>
      <c r="L347" s="41"/>
      <c r="M347" s="41"/>
    </row>
    <row r="348" spans="10:13">
      <c r="J348" s="75"/>
      <c r="K348" s="41"/>
      <c r="L348" s="41"/>
      <c r="M348" s="41"/>
    </row>
    <row r="349" spans="10:13">
      <c r="J349" s="75"/>
      <c r="K349" s="41"/>
      <c r="L349" s="41"/>
      <c r="M349" s="41"/>
    </row>
    <row r="350" spans="10:13">
      <c r="J350" s="75"/>
      <c r="K350" s="41"/>
      <c r="L350" s="41"/>
      <c r="M350" s="41"/>
    </row>
    <row r="351" spans="10:13">
      <c r="J351" s="75"/>
      <c r="K351" s="41"/>
      <c r="L351" s="41"/>
      <c r="M351" s="41"/>
    </row>
    <row r="352" spans="10:13">
      <c r="J352" s="75"/>
      <c r="K352" s="41"/>
      <c r="L352" s="41"/>
      <c r="M352" s="41"/>
    </row>
    <row r="353" spans="10:13">
      <c r="J353" s="75"/>
      <c r="K353" s="41"/>
      <c r="L353" s="41"/>
      <c r="M353" s="41"/>
    </row>
    <row r="354" spans="10:13">
      <c r="J354" s="75"/>
      <c r="K354" s="41"/>
      <c r="L354" s="41"/>
      <c r="M354" s="41"/>
    </row>
    <row r="355" spans="10:13">
      <c r="J355" s="75"/>
      <c r="K355" s="41"/>
      <c r="L355" s="41"/>
      <c r="M355" s="41"/>
    </row>
    <row r="356" spans="10:13">
      <c r="J356" s="75"/>
      <c r="K356" s="41"/>
      <c r="L356" s="41"/>
      <c r="M356" s="41"/>
    </row>
    <row r="357" spans="10:13">
      <c r="J357" s="75"/>
      <c r="K357" s="41"/>
      <c r="L357" s="41"/>
      <c r="M357" s="41"/>
    </row>
    <row r="358" spans="10:13">
      <c r="J358" s="75"/>
      <c r="K358" s="41"/>
      <c r="L358" s="41"/>
      <c r="M358" s="41"/>
    </row>
    <row r="359" spans="10:13">
      <c r="J359" s="75"/>
      <c r="K359" s="41"/>
      <c r="L359" s="41"/>
      <c r="M359" s="41"/>
    </row>
    <row r="360" spans="10:13">
      <c r="J360" s="75"/>
      <c r="K360" s="41"/>
      <c r="L360" s="41"/>
      <c r="M360" s="41"/>
    </row>
    <row r="361" spans="10:13">
      <c r="J361" s="75"/>
      <c r="K361" s="41"/>
      <c r="L361" s="41"/>
      <c r="M361" s="41"/>
    </row>
    <row r="362" spans="10:13">
      <c r="J362" s="75"/>
      <c r="K362" s="41"/>
      <c r="L362" s="41"/>
      <c r="M362" s="41"/>
    </row>
    <row r="363" spans="10:13">
      <c r="J363" s="75"/>
      <c r="K363" s="41"/>
      <c r="L363" s="41"/>
      <c r="M363" s="41"/>
    </row>
    <row r="364" spans="10:13">
      <c r="J364" s="75"/>
      <c r="K364" s="41"/>
      <c r="L364" s="41"/>
      <c r="M364" s="41"/>
    </row>
    <row r="365" spans="10:13">
      <c r="J365" s="75"/>
      <c r="K365" s="41"/>
      <c r="L365" s="41"/>
      <c r="M365" s="41"/>
    </row>
    <row r="366" spans="10:13">
      <c r="J366" s="75"/>
      <c r="K366" s="41"/>
      <c r="L366" s="41"/>
      <c r="M366" s="41"/>
    </row>
    <row r="367" spans="10:13">
      <c r="J367" s="75"/>
      <c r="K367" s="41"/>
      <c r="L367" s="41"/>
      <c r="M367" s="41"/>
    </row>
    <row r="368" spans="10:13">
      <c r="J368" s="75"/>
      <c r="K368" s="41"/>
      <c r="L368" s="41"/>
      <c r="M368" s="41"/>
    </row>
    <row r="369" spans="10:13">
      <c r="J369" s="75"/>
      <c r="K369" s="41"/>
      <c r="L369" s="41"/>
      <c r="M369" s="41"/>
    </row>
    <row r="370" spans="10:13">
      <c r="J370" s="75"/>
      <c r="K370" s="41"/>
      <c r="L370" s="41"/>
      <c r="M370" s="41"/>
    </row>
    <row r="371" spans="10:13">
      <c r="J371" s="75"/>
      <c r="K371" s="41"/>
      <c r="L371" s="41"/>
      <c r="M371" s="41"/>
    </row>
    <row r="372" spans="10:13">
      <c r="J372" s="75"/>
      <c r="K372" s="41"/>
      <c r="L372" s="41"/>
      <c r="M372" s="41"/>
    </row>
    <row r="373" spans="10:13">
      <c r="J373" s="75"/>
      <c r="K373" s="41"/>
      <c r="L373" s="41"/>
      <c r="M373" s="41"/>
    </row>
    <row r="374" spans="10:13">
      <c r="J374" s="75"/>
      <c r="K374" s="41"/>
      <c r="L374" s="41"/>
      <c r="M374" s="41"/>
    </row>
    <row r="375" spans="10:13">
      <c r="J375" s="75"/>
      <c r="K375" s="41"/>
      <c r="L375" s="41"/>
      <c r="M375" s="41"/>
    </row>
    <row r="376" spans="10:13">
      <c r="J376" s="75"/>
      <c r="K376" s="41"/>
      <c r="L376" s="41"/>
      <c r="M376" s="41"/>
    </row>
    <row r="377" spans="10:13">
      <c r="J377" s="75"/>
      <c r="K377" s="41"/>
      <c r="L377" s="41"/>
      <c r="M377" s="41"/>
    </row>
    <row r="378" spans="10:13">
      <c r="J378" s="75"/>
      <c r="K378" s="41"/>
      <c r="L378" s="41"/>
      <c r="M378" s="41"/>
    </row>
    <row r="379" spans="10:13">
      <c r="J379" s="75"/>
      <c r="K379" s="41"/>
      <c r="L379" s="41"/>
      <c r="M379" s="41"/>
    </row>
    <row r="380" spans="10:13">
      <c r="J380" s="75"/>
      <c r="K380" s="41"/>
      <c r="L380" s="41"/>
      <c r="M380" s="41"/>
    </row>
    <row r="381" spans="10:13">
      <c r="J381" s="75"/>
      <c r="K381" s="41"/>
      <c r="L381" s="41"/>
      <c r="M381" s="41"/>
    </row>
    <row r="382" spans="10:13">
      <c r="J382" s="75"/>
      <c r="K382" s="41"/>
      <c r="L382" s="41"/>
      <c r="M382" s="41"/>
    </row>
    <row r="383" spans="10:13">
      <c r="J383" s="75"/>
      <c r="K383" s="41"/>
      <c r="L383" s="41"/>
      <c r="M383" s="41"/>
    </row>
    <row r="384" spans="10:13">
      <c r="J384" s="75"/>
      <c r="K384" s="41"/>
      <c r="L384" s="41"/>
      <c r="M384" s="41"/>
    </row>
    <row r="385" spans="10:13">
      <c r="J385" s="75"/>
      <c r="K385" s="41"/>
      <c r="L385" s="41"/>
      <c r="M385" s="41"/>
    </row>
    <row r="386" spans="10:13">
      <c r="J386" s="75"/>
      <c r="K386" s="41"/>
      <c r="L386" s="41"/>
      <c r="M386" s="41"/>
    </row>
    <row r="387" spans="10:13">
      <c r="J387" s="75"/>
      <c r="K387" s="41"/>
      <c r="L387" s="41"/>
      <c r="M387" s="41"/>
    </row>
    <row r="388" spans="10:13">
      <c r="J388" s="75"/>
      <c r="K388" s="41"/>
      <c r="L388" s="41"/>
      <c r="M388" s="41"/>
    </row>
    <row r="389" spans="10:13">
      <c r="J389" s="75"/>
      <c r="K389" s="41"/>
      <c r="L389" s="41"/>
      <c r="M389" s="41"/>
    </row>
    <row r="390" spans="10:13">
      <c r="J390" s="75"/>
      <c r="K390" s="41"/>
      <c r="L390" s="41"/>
      <c r="M390" s="41"/>
    </row>
    <row r="391" spans="10:13">
      <c r="J391" s="75"/>
      <c r="K391" s="41"/>
      <c r="L391" s="41"/>
      <c r="M391" s="41"/>
    </row>
    <row r="392" spans="10:13">
      <c r="J392" s="75"/>
      <c r="K392" s="41"/>
      <c r="L392" s="41"/>
      <c r="M392" s="41"/>
    </row>
    <row r="393" spans="10:13">
      <c r="J393" s="75"/>
      <c r="K393" s="41"/>
      <c r="L393" s="41"/>
      <c r="M393" s="41"/>
    </row>
    <row r="394" spans="10:13">
      <c r="J394" s="75"/>
      <c r="K394" s="41"/>
      <c r="L394" s="41"/>
      <c r="M394" s="41"/>
    </row>
    <row r="395" spans="10:13">
      <c r="J395" s="75"/>
      <c r="K395" s="41"/>
      <c r="L395" s="41"/>
      <c r="M395" s="41"/>
    </row>
    <row r="396" spans="10:13">
      <c r="J396" s="75"/>
      <c r="K396" s="41"/>
      <c r="L396" s="41"/>
      <c r="M396" s="41"/>
    </row>
    <row r="397" spans="10:13">
      <c r="J397" s="75"/>
      <c r="K397" s="41"/>
      <c r="L397" s="41"/>
      <c r="M397" s="41"/>
    </row>
    <row r="398" spans="10:13">
      <c r="J398" s="75"/>
      <c r="K398" s="41"/>
      <c r="L398" s="41"/>
      <c r="M398" s="41"/>
    </row>
    <row r="399" spans="10:13">
      <c r="J399" s="75"/>
      <c r="K399" s="41"/>
      <c r="L399" s="41"/>
      <c r="M399" s="41"/>
    </row>
    <row r="400" spans="10:13">
      <c r="J400" s="75"/>
      <c r="K400" s="41"/>
      <c r="L400" s="41"/>
      <c r="M400" s="41"/>
    </row>
    <row r="401" spans="10:13">
      <c r="J401" s="75"/>
      <c r="K401" s="41"/>
      <c r="L401" s="41"/>
      <c r="M401" s="41"/>
    </row>
    <row r="402" spans="10:13">
      <c r="J402" s="75"/>
      <c r="K402" s="41"/>
      <c r="L402" s="41"/>
      <c r="M402" s="41"/>
    </row>
    <row r="403" spans="10:13">
      <c r="J403" s="75"/>
      <c r="K403" s="41"/>
      <c r="L403" s="41"/>
      <c r="M403" s="41"/>
    </row>
    <row r="404" spans="10:13">
      <c r="J404" s="75"/>
      <c r="K404" s="41"/>
      <c r="L404" s="41"/>
      <c r="M404" s="41"/>
    </row>
    <row r="405" spans="10:13">
      <c r="J405" s="75"/>
      <c r="K405" s="41"/>
      <c r="L405" s="41"/>
      <c r="M405" s="41"/>
    </row>
    <row r="406" spans="10:13">
      <c r="J406" s="75"/>
      <c r="K406" s="41"/>
      <c r="L406" s="41"/>
      <c r="M406" s="41"/>
    </row>
    <row r="407" spans="10:13">
      <c r="J407" s="75"/>
      <c r="K407" s="41"/>
      <c r="L407" s="41"/>
      <c r="M407" s="41"/>
    </row>
    <row r="408" spans="10:13">
      <c r="J408" s="75"/>
      <c r="K408" s="41"/>
      <c r="L408" s="41"/>
      <c r="M408" s="41"/>
    </row>
    <row r="409" spans="10:13">
      <c r="J409" s="75"/>
      <c r="K409" s="41"/>
      <c r="L409" s="41"/>
      <c r="M409" s="41"/>
    </row>
    <row r="410" spans="10:13">
      <c r="J410" s="75"/>
      <c r="K410" s="41"/>
      <c r="L410" s="41"/>
      <c r="M410" s="41"/>
    </row>
    <row r="411" spans="10:13">
      <c r="J411" s="75"/>
      <c r="K411" s="41"/>
      <c r="L411" s="41"/>
      <c r="M411" s="41"/>
    </row>
    <row r="412" spans="10:13">
      <c r="J412" s="75"/>
      <c r="K412" s="41"/>
      <c r="L412" s="41"/>
      <c r="M412" s="41"/>
    </row>
    <row r="413" spans="10:13">
      <c r="J413" s="75"/>
      <c r="K413" s="41"/>
      <c r="L413" s="41"/>
      <c r="M413" s="41"/>
    </row>
    <row r="414" spans="10:13">
      <c r="J414" s="75"/>
      <c r="K414" s="41"/>
      <c r="L414" s="41"/>
      <c r="M414" s="41"/>
    </row>
    <row r="415" spans="10:13">
      <c r="J415" s="75"/>
      <c r="K415" s="41"/>
      <c r="L415" s="41"/>
      <c r="M415" s="41"/>
    </row>
    <row r="416" spans="10:13">
      <c r="J416" s="75"/>
      <c r="K416" s="41"/>
      <c r="L416" s="41"/>
      <c r="M416" s="41"/>
    </row>
    <row r="417" spans="10:13">
      <c r="J417" s="75"/>
      <c r="K417" s="41"/>
      <c r="L417" s="41"/>
      <c r="M417" s="41"/>
    </row>
    <row r="418" spans="10:13">
      <c r="J418" s="75"/>
      <c r="K418" s="41"/>
      <c r="L418" s="41"/>
      <c r="M418" s="41"/>
    </row>
    <row r="419" spans="10:13">
      <c r="J419" s="75"/>
      <c r="K419" s="41"/>
      <c r="L419" s="41"/>
      <c r="M419" s="41"/>
    </row>
    <row r="420" spans="10:13">
      <c r="J420" s="75"/>
      <c r="K420" s="41"/>
      <c r="L420" s="41"/>
      <c r="M420" s="41"/>
    </row>
    <row r="421" spans="10:13">
      <c r="J421" s="75"/>
      <c r="K421" s="41"/>
      <c r="L421" s="41"/>
      <c r="M421" s="41"/>
    </row>
    <row r="422" spans="10:13">
      <c r="J422" s="75"/>
      <c r="K422" s="41"/>
      <c r="L422" s="41"/>
      <c r="M422" s="41"/>
    </row>
    <row r="423" spans="10:13">
      <c r="J423" s="75"/>
      <c r="K423" s="41"/>
      <c r="L423" s="41"/>
      <c r="M423" s="41"/>
    </row>
    <row r="424" spans="10:13">
      <c r="J424" s="75"/>
      <c r="K424" s="41"/>
      <c r="L424" s="41"/>
      <c r="M424" s="41"/>
    </row>
    <row r="425" spans="10:13">
      <c r="J425" s="75"/>
      <c r="K425" s="41"/>
      <c r="L425" s="41"/>
      <c r="M425" s="41"/>
    </row>
    <row r="426" spans="10:13">
      <c r="J426" s="75"/>
      <c r="K426" s="41"/>
      <c r="L426" s="41"/>
      <c r="M426" s="41"/>
    </row>
    <row r="427" spans="10:13">
      <c r="J427" s="75"/>
      <c r="K427" s="41"/>
      <c r="L427" s="41"/>
      <c r="M427" s="41"/>
    </row>
    <row r="428" spans="10:13">
      <c r="J428" s="75"/>
      <c r="K428" s="41"/>
      <c r="L428" s="41"/>
      <c r="M428" s="41"/>
    </row>
    <row r="429" spans="10:13">
      <c r="J429" s="75"/>
      <c r="K429" s="41"/>
      <c r="L429" s="41"/>
      <c r="M429" s="41"/>
    </row>
    <row r="430" spans="10:13">
      <c r="J430" s="75"/>
      <c r="K430" s="41"/>
      <c r="L430" s="41"/>
      <c r="M430" s="41"/>
    </row>
    <row r="431" spans="10:13">
      <c r="J431" s="75"/>
      <c r="K431" s="41"/>
      <c r="L431" s="41"/>
      <c r="M431" s="41"/>
    </row>
    <row r="432" spans="10:13">
      <c r="J432" s="75"/>
      <c r="K432" s="41"/>
      <c r="L432" s="41"/>
      <c r="M432" s="41"/>
    </row>
    <row r="433" spans="10:13">
      <c r="J433" s="75"/>
      <c r="K433" s="41"/>
      <c r="L433" s="41"/>
      <c r="M433" s="41"/>
    </row>
    <row r="434" spans="10:13">
      <c r="J434" s="75"/>
      <c r="K434" s="41"/>
      <c r="L434" s="41"/>
      <c r="M434" s="41"/>
    </row>
    <row r="435" spans="10:13">
      <c r="J435" s="75"/>
      <c r="K435" s="41"/>
      <c r="L435" s="41"/>
      <c r="M435" s="41"/>
    </row>
    <row r="436" spans="10:13">
      <c r="J436" s="75"/>
      <c r="K436" s="41"/>
      <c r="L436" s="41"/>
      <c r="M436" s="41"/>
    </row>
    <row r="437" spans="10:13">
      <c r="J437" s="75"/>
      <c r="K437" s="41"/>
      <c r="L437" s="41"/>
      <c r="M437" s="41"/>
    </row>
    <row r="438" spans="10:13">
      <c r="J438" s="75"/>
      <c r="K438" s="41"/>
      <c r="L438" s="41"/>
      <c r="M438" s="41"/>
    </row>
    <row r="439" spans="10:13">
      <c r="J439" s="75"/>
      <c r="K439" s="41"/>
      <c r="L439" s="41"/>
      <c r="M439" s="41"/>
    </row>
    <row r="440" spans="10:13">
      <c r="J440" s="75"/>
      <c r="K440" s="41"/>
      <c r="L440" s="41"/>
      <c r="M440" s="41"/>
    </row>
    <row r="441" spans="10:13">
      <c r="J441" s="75"/>
      <c r="K441" s="41"/>
      <c r="L441" s="41"/>
      <c r="M441" s="41"/>
    </row>
    <row r="442" spans="10:13">
      <c r="J442" s="75"/>
      <c r="K442" s="41"/>
      <c r="L442" s="41"/>
      <c r="M442" s="41"/>
    </row>
    <row r="443" spans="10:13">
      <c r="J443" s="75"/>
      <c r="K443" s="41"/>
      <c r="L443" s="41"/>
      <c r="M443" s="41"/>
    </row>
    <row r="444" spans="10:13">
      <c r="J444" s="75"/>
      <c r="K444" s="41"/>
      <c r="L444" s="41"/>
      <c r="M444" s="41"/>
    </row>
    <row r="445" spans="10:13">
      <c r="J445" s="75"/>
      <c r="K445" s="41"/>
      <c r="L445" s="41"/>
      <c r="M445" s="41"/>
    </row>
    <row r="446" spans="10:13">
      <c r="J446" s="75"/>
      <c r="K446" s="41"/>
      <c r="L446" s="41"/>
      <c r="M446" s="41"/>
    </row>
    <row r="447" spans="10:13">
      <c r="J447" s="75"/>
      <c r="K447" s="41"/>
      <c r="L447" s="41"/>
      <c r="M447" s="41"/>
    </row>
    <row r="448" spans="10:13">
      <c r="J448" s="75"/>
      <c r="K448" s="41"/>
      <c r="L448" s="41"/>
      <c r="M448" s="41"/>
    </row>
    <row r="449" spans="10:13">
      <c r="J449" s="75"/>
      <c r="K449" s="41"/>
      <c r="L449" s="41"/>
      <c r="M449" s="41"/>
    </row>
    <row r="450" spans="10:13">
      <c r="J450" s="75"/>
      <c r="K450" s="41"/>
      <c r="L450" s="41"/>
      <c r="M450" s="41"/>
    </row>
    <row r="451" spans="10:13">
      <c r="J451" s="75"/>
      <c r="K451" s="41"/>
      <c r="L451" s="41"/>
      <c r="M451" s="41"/>
    </row>
    <row r="452" spans="10:13">
      <c r="J452" s="75"/>
      <c r="K452" s="41"/>
      <c r="L452" s="41"/>
      <c r="M452" s="41"/>
    </row>
    <row r="453" spans="10:13">
      <c r="J453" s="75"/>
      <c r="K453" s="41"/>
      <c r="L453" s="41"/>
      <c r="M453" s="41"/>
    </row>
    <row r="454" spans="10:13">
      <c r="J454" s="75"/>
      <c r="K454" s="41"/>
      <c r="L454" s="41"/>
      <c r="M454" s="41"/>
    </row>
    <row r="455" spans="10:13">
      <c r="J455" s="75"/>
      <c r="K455" s="41"/>
      <c r="L455" s="41"/>
      <c r="M455" s="41"/>
    </row>
    <row r="456" spans="10:13">
      <c r="J456" s="75"/>
      <c r="K456" s="41"/>
      <c r="L456" s="41"/>
      <c r="M456" s="41"/>
    </row>
    <row r="457" spans="10:13">
      <c r="J457" s="75"/>
      <c r="K457" s="41"/>
      <c r="L457" s="41"/>
      <c r="M457" s="41"/>
    </row>
    <row r="458" spans="10:13">
      <c r="J458" s="75"/>
      <c r="K458" s="41"/>
      <c r="L458" s="41"/>
      <c r="M458" s="41"/>
    </row>
    <row r="459" spans="10:13">
      <c r="J459" s="75"/>
      <c r="K459" s="41"/>
      <c r="L459" s="41"/>
      <c r="M459" s="41"/>
    </row>
    <row r="460" spans="10:13">
      <c r="J460" s="75"/>
      <c r="K460" s="41"/>
      <c r="L460" s="41"/>
      <c r="M460" s="41"/>
    </row>
    <row r="461" spans="10:13">
      <c r="J461" s="75"/>
      <c r="K461" s="41"/>
      <c r="L461" s="41"/>
      <c r="M461" s="41"/>
    </row>
    <row r="462" spans="10:13">
      <c r="J462" s="75"/>
      <c r="K462" s="41"/>
      <c r="L462" s="41"/>
      <c r="M462" s="41"/>
    </row>
    <row r="463" spans="10:13">
      <c r="J463" s="75"/>
      <c r="K463" s="41"/>
      <c r="L463" s="41"/>
      <c r="M463" s="41"/>
    </row>
    <row r="464" spans="10:13">
      <c r="J464" s="75"/>
      <c r="K464" s="41"/>
      <c r="L464" s="41"/>
      <c r="M464" s="41"/>
    </row>
    <row r="465" spans="10:13">
      <c r="J465" s="75"/>
      <c r="K465" s="41"/>
      <c r="L465" s="41"/>
      <c r="M465" s="41"/>
    </row>
    <row r="466" spans="10:13">
      <c r="J466" s="75"/>
      <c r="K466" s="41"/>
      <c r="L466" s="41"/>
      <c r="M466" s="41"/>
    </row>
    <row r="467" spans="10:13">
      <c r="J467" s="75"/>
      <c r="K467" s="41"/>
      <c r="L467" s="41"/>
      <c r="M467" s="41"/>
    </row>
    <row r="468" spans="10:13">
      <c r="J468" s="75"/>
      <c r="K468" s="41"/>
      <c r="L468" s="41"/>
      <c r="M468" s="41"/>
    </row>
    <row r="469" spans="10:13">
      <c r="J469" s="75"/>
      <c r="K469" s="41"/>
      <c r="L469" s="41"/>
      <c r="M469" s="41"/>
    </row>
    <row r="470" spans="10:13">
      <c r="J470" s="75"/>
      <c r="K470" s="41"/>
      <c r="L470" s="41"/>
      <c r="M470" s="41"/>
    </row>
    <row r="471" spans="10:13">
      <c r="J471" s="75"/>
      <c r="K471" s="41"/>
      <c r="L471" s="41"/>
      <c r="M471" s="41"/>
    </row>
    <row r="472" spans="10:13">
      <c r="J472" s="75"/>
      <c r="K472" s="41"/>
      <c r="L472" s="41"/>
      <c r="M472" s="41"/>
    </row>
    <row r="473" spans="10:13">
      <c r="J473" s="75"/>
      <c r="K473" s="41"/>
      <c r="L473" s="41"/>
      <c r="M473" s="41"/>
    </row>
    <row r="474" spans="10:13">
      <c r="J474" s="75"/>
      <c r="K474" s="41"/>
      <c r="L474" s="41"/>
      <c r="M474" s="41"/>
    </row>
    <row r="475" spans="10:13">
      <c r="J475" s="75"/>
      <c r="K475" s="41"/>
      <c r="L475" s="41"/>
      <c r="M475" s="41"/>
    </row>
    <row r="476" spans="10:13">
      <c r="J476" s="75"/>
      <c r="K476" s="41"/>
      <c r="L476" s="41"/>
      <c r="M476" s="41"/>
    </row>
    <row r="477" spans="10:13">
      <c r="J477" s="75"/>
      <c r="K477" s="41"/>
      <c r="L477" s="41"/>
      <c r="M477" s="41"/>
    </row>
    <row r="478" spans="10:13">
      <c r="J478" s="75"/>
      <c r="K478" s="41"/>
      <c r="L478" s="41"/>
      <c r="M478" s="41"/>
    </row>
    <row r="479" spans="10:13">
      <c r="J479" s="75"/>
      <c r="K479" s="41"/>
      <c r="L479" s="41"/>
      <c r="M479" s="41"/>
    </row>
    <row r="480" spans="10:13">
      <c r="J480" s="75"/>
      <c r="K480" s="41"/>
      <c r="L480" s="41"/>
      <c r="M480" s="41"/>
    </row>
    <row r="481" spans="10:13">
      <c r="J481" s="75"/>
      <c r="K481" s="41"/>
      <c r="L481" s="41"/>
      <c r="M481" s="41"/>
    </row>
    <row r="482" spans="10:13">
      <c r="J482" s="75"/>
      <c r="K482" s="41"/>
      <c r="L482" s="41"/>
      <c r="M482" s="41"/>
    </row>
    <row r="483" spans="10:13">
      <c r="J483" s="75"/>
      <c r="K483" s="41"/>
      <c r="L483" s="41"/>
      <c r="M483" s="41"/>
    </row>
    <row r="484" spans="10:13">
      <c r="J484" s="75"/>
      <c r="K484" s="41"/>
      <c r="L484" s="41"/>
      <c r="M484" s="41"/>
    </row>
    <row r="485" spans="10:13">
      <c r="J485" s="75"/>
      <c r="K485" s="41"/>
      <c r="L485" s="41"/>
      <c r="M485" s="41"/>
    </row>
    <row r="486" spans="10:13">
      <c r="J486" s="75"/>
      <c r="K486" s="41"/>
      <c r="L486" s="41"/>
      <c r="M486" s="41"/>
    </row>
    <row r="487" spans="10:13">
      <c r="J487" s="75"/>
      <c r="K487" s="41"/>
      <c r="L487" s="41"/>
      <c r="M487" s="41"/>
    </row>
    <row r="488" spans="10:13">
      <c r="J488" s="75"/>
      <c r="K488" s="41"/>
      <c r="L488" s="41"/>
      <c r="M488" s="41"/>
    </row>
    <row r="489" spans="10:13">
      <c r="J489" s="75"/>
      <c r="K489" s="41"/>
      <c r="L489" s="41"/>
      <c r="M489" s="41"/>
    </row>
    <row r="490" spans="10:13">
      <c r="J490" s="75"/>
      <c r="K490" s="41"/>
      <c r="L490" s="41"/>
      <c r="M490" s="41"/>
    </row>
    <row r="491" spans="10:13">
      <c r="J491" s="75"/>
      <c r="K491" s="41"/>
      <c r="L491" s="41"/>
      <c r="M491" s="41"/>
    </row>
    <row r="492" spans="10:13">
      <c r="J492" s="75"/>
      <c r="K492" s="41"/>
      <c r="L492" s="41"/>
      <c r="M492" s="41"/>
    </row>
    <row r="493" spans="10:13">
      <c r="J493" s="75"/>
      <c r="K493" s="41"/>
      <c r="L493" s="41"/>
      <c r="M493" s="41"/>
    </row>
    <row r="494" spans="10:13">
      <c r="J494" s="75"/>
      <c r="K494" s="41"/>
      <c r="L494" s="41"/>
      <c r="M494" s="41"/>
    </row>
    <row r="495" spans="10:13">
      <c r="J495" s="75"/>
      <c r="K495" s="41"/>
      <c r="L495" s="41"/>
      <c r="M495" s="41"/>
    </row>
    <row r="496" spans="10:13">
      <c r="J496" s="75"/>
      <c r="K496" s="41"/>
      <c r="L496" s="41"/>
      <c r="M496" s="41"/>
    </row>
    <row r="497" spans="10:13">
      <c r="J497" s="75"/>
      <c r="K497" s="41"/>
      <c r="L497" s="41"/>
      <c r="M497" s="41"/>
    </row>
    <row r="498" spans="10:13">
      <c r="J498" s="75"/>
      <c r="K498" s="41"/>
      <c r="L498" s="41"/>
      <c r="M498" s="41"/>
    </row>
    <row r="499" spans="10:13">
      <c r="J499" s="75"/>
      <c r="K499" s="41"/>
      <c r="L499" s="41"/>
      <c r="M499" s="41"/>
    </row>
    <row r="500" spans="10:13">
      <c r="J500" s="75"/>
      <c r="K500" s="41"/>
      <c r="L500" s="41"/>
      <c r="M500" s="41"/>
    </row>
    <row r="501" spans="10:13">
      <c r="J501" s="75"/>
      <c r="K501" s="41"/>
      <c r="L501" s="41"/>
      <c r="M501" s="41"/>
    </row>
    <row r="502" spans="10:13">
      <c r="J502" s="75"/>
      <c r="K502" s="41"/>
      <c r="L502" s="41"/>
      <c r="M502" s="41"/>
    </row>
    <row r="503" spans="10:13">
      <c r="J503" s="75"/>
      <c r="K503" s="41"/>
      <c r="L503" s="41"/>
      <c r="M503" s="41"/>
    </row>
    <row r="504" spans="10:13">
      <c r="J504" s="75"/>
      <c r="K504" s="41"/>
      <c r="L504" s="41"/>
      <c r="M504" s="41"/>
    </row>
    <row r="505" spans="10:13">
      <c r="J505" s="75"/>
      <c r="K505" s="41"/>
      <c r="L505" s="41"/>
      <c r="M505" s="41"/>
    </row>
    <row r="506" spans="10:13">
      <c r="J506" s="75"/>
      <c r="K506" s="41"/>
      <c r="L506" s="41"/>
      <c r="M506" s="41"/>
    </row>
    <row r="507" spans="10:13">
      <c r="J507" s="75"/>
      <c r="K507" s="41"/>
      <c r="L507" s="41"/>
      <c r="M507" s="41"/>
    </row>
    <row r="508" spans="10:13">
      <c r="J508" s="75"/>
      <c r="K508" s="41"/>
      <c r="L508" s="41"/>
      <c r="M508" s="41"/>
    </row>
    <row r="509" spans="10:13">
      <c r="J509" s="75"/>
      <c r="K509" s="41"/>
      <c r="L509" s="41"/>
      <c r="M509" s="41"/>
    </row>
    <row r="510" spans="10:13">
      <c r="J510" s="75"/>
      <c r="K510" s="41"/>
      <c r="L510" s="41"/>
      <c r="M510" s="41"/>
    </row>
    <row r="511" spans="10:13">
      <c r="J511" s="75"/>
      <c r="K511" s="41"/>
      <c r="L511" s="41"/>
      <c r="M511" s="41"/>
    </row>
    <row r="512" spans="10:13">
      <c r="J512" s="75"/>
      <c r="K512" s="41"/>
      <c r="L512" s="41"/>
      <c r="M512" s="41"/>
    </row>
    <row r="513" spans="10:13">
      <c r="J513" s="75"/>
      <c r="K513" s="41"/>
      <c r="L513" s="41"/>
      <c r="M513" s="41"/>
    </row>
    <row r="514" spans="10:13">
      <c r="J514" s="75"/>
      <c r="K514" s="41"/>
      <c r="L514" s="41"/>
      <c r="M514" s="41"/>
    </row>
    <row r="515" spans="10:13">
      <c r="J515" s="75"/>
      <c r="K515" s="41"/>
      <c r="L515" s="41"/>
      <c r="M515" s="41"/>
    </row>
    <row r="516" spans="10:13">
      <c r="J516" s="75"/>
      <c r="K516" s="41"/>
      <c r="L516" s="41"/>
      <c r="M516" s="41"/>
    </row>
    <row r="517" spans="10:13">
      <c r="J517" s="75"/>
      <c r="K517" s="41"/>
      <c r="L517" s="41"/>
      <c r="M517" s="41"/>
    </row>
    <row r="518" spans="10:13">
      <c r="J518" s="75"/>
      <c r="K518" s="41"/>
      <c r="L518" s="41"/>
      <c r="M518" s="41"/>
    </row>
    <row r="519" spans="10:13">
      <c r="J519" s="75"/>
      <c r="K519" s="41"/>
      <c r="L519" s="41"/>
      <c r="M519" s="41"/>
    </row>
    <row r="520" spans="10:13">
      <c r="J520" s="75"/>
      <c r="K520" s="41"/>
      <c r="L520" s="41"/>
      <c r="M520" s="41"/>
    </row>
    <row r="521" spans="10:13">
      <c r="J521" s="75"/>
      <c r="K521" s="41"/>
      <c r="L521" s="41"/>
      <c r="M521" s="41"/>
    </row>
    <row r="522" spans="10:13">
      <c r="J522" s="75"/>
      <c r="K522" s="41"/>
      <c r="L522" s="41"/>
      <c r="M522" s="41"/>
    </row>
    <row r="523" spans="10:13">
      <c r="J523" s="75"/>
      <c r="K523" s="41"/>
      <c r="L523" s="41"/>
      <c r="M523" s="41"/>
    </row>
    <row r="524" spans="10:13">
      <c r="J524" s="75"/>
      <c r="K524" s="41"/>
      <c r="L524" s="41"/>
      <c r="M524" s="41"/>
    </row>
    <row r="525" spans="10:13">
      <c r="J525" s="75"/>
      <c r="K525" s="41"/>
      <c r="L525" s="41"/>
      <c r="M525" s="41"/>
    </row>
    <row r="526" spans="10:13">
      <c r="J526" s="75"/>
      <c r="K526" s="41"/>
      <c r="L526" s="41"/>
      <c r="M526" s="41"/>
    </row>
    <row r="527" spans="10:13">
      <c r="J527" s="75"/>
      <c r="K527" s="41"/>
      <c r="L527" s="41"/>
      <c r="M527" s="41"/>
    </row>
    <row r="528" spans="10:13">
      <c r="J528" s="75"/>
      <c r="K528" s="41"/>
      <c r="L528" s="41"/>
      <c r="M528" s="41"/>
    </row>
    <row r="529" spans="10:13">
      <c r="J529" s="75"/>
      <c r="K529" s="41"/>
      <c r="L529" s="41"/>
      <c r="M529" s="41"/>
    </row>
    <row r="530" spans="10:13">
      <c r="J530" s="75"/>
      <c r="K530" s="41"/>
      <c r="L530" s="41"/>
      <c r="M530" s="41"/>
    </row>
    <row r="531" spans="10:13">
      <c r="J531" s="75"/>
      <c r="K531" s="41"/>
      <c r="L531" s="41"/>
      <c r="M531" s="41"/>
    </row>
    <row r="532" spans="10:13">
      <c r="J532" s="75"/>
      <c r="K532" s="41"/>
      <c r="L532" s="41"/>
      <c r="M532" s="41"/>
    </row>
    <row r="533" spans="10:13">
      <c r="J533" s="75"/>
      <c r="K533" s="41"/>
      <c r="L533" s="41"/>
      <c r="M533" s="41"/>
    </row>
    <row r="534" spans="10:13">
      <c r="J534" s="75"/>
      <c r="K534" s="41"/>
      <c r="L534" s="41"/>
      <c r="M534" s="41"/>
    </row>
    <row r="535" spans="10:13">
      <c r="J535" s="75"/>
      <c r="K535" s="41"/>
      <c r="L535" s="41"/>
      <c r="M535" s="41"/>
    </row>
    <row r="536" spans="10:13">
      <c r="J536" s="75"/>
      <c r="K536" s="41"/>
      <c r="L536" s="41"/>
      <c r="M536" s="41"/>
    </row>
    <row r="537" spans="10:13">
      <c r="J537" s="75"/>
      <c r="K537" s="41"/>
      <c r="L537" s="41"/>
      <c r="M537" s="41"/>
    </row>
    <row r="538" spans="10:13">
      <c r="J538" s="75"/>
      <c r="K538" s="41"/>
      <c r="L538" s="41"/>
      <c r="M538" s="41"/>
    </row>
    <row r="539" spans="10:13">
      <c r="J539" s="75"/>
      <c r="K539" s="41"/>
      <c r="L539" s="41"/>
      <c r="M539" s="41"/>
    </row>
    <row r="540" spans="10:13">
      <c r="J540" s="75"/>
      <c r="K540" s="41"/>
      <c r="L540" s="41"/>
      <c r="M540" s="41"/>
    </row>
    <row r="541" spans="10:13">
      <c r="J541" s="75"/>
      <c r="K541" s="41"/>
      <c r="L541" s="41"/>
      <c r="M541" s="41"/>
    </row>
    <row r="542" spans="10:13">
      <c r="J542" s="75"/>
      <c r="K542" s="41"/>
      <c r="L542" s="41"/>
      <c r="M542" s="41"/>
    </row>
    <row r="543" spans="10:13">
      <c r="J543" s="75"/>
      <c r="K543" s="41"/>
      <c r="L543" s="41"/>
      <c r="M543" s="41"/>
    </row>
    <row r="544" spans="10:13">
      <c r="J544" s="75"/>
      <c r="K544" s="41"/>
      <c r="L544" s="41"/>
      <c r="M544" s="41"/>
    </row>
    <row r="545" spans="10:13">
      <c r="J545" s="75"/>
      <c r="K545" s="41"/>
      <c r="L545" s="41"/>
      <c r="M545" s="41"/>
    </row>
    <row r="546" spans="10:13">
      <c r="J546" s="75"/>
      <c r="K546" s="41"/>
      <c r="L546" s="41"/>
      <c r="M546" s="41"/>
    </row>
    <row r="547" spans="10:13">
      <c r="J547" s="75"/>
      <c r="K547" s="41"/>
      <c r="L547" s="41"/>
      <c r="M547" s="41"/>
    </row>
    <row r="548" spans="10:13">
      <c r="J548" s="75"/>
      <c r="K548" s="41"/>
      <c r="L548" s="41"/>
      <c r="M548" s="41"/>
    </row>
    <row r="549" spans="10:13">
      <c r="J549" s="75"/>
      <c r="K549" s="41"/>
      <c r="L549" s="41"/>
      <c r="M549" s="41"/>
    </row>
    <row r="550" spans="10:13">
      <c r="J550" s="75"/>
      <c r="K550" s="41"/>
      <c r="L550" s="41"/>
      <c r="M550" s="41"/>
    </row>
    <row r="551" spans="10:13">
      <c r="J551" s="75"/>
      <c r="K551" s="41"/>
      <c r="L551" s="41"/>
      <c r="M551" s="41"/>
    </row>
    <row r="552" spans="10:13">
      <c r="J552" s="75"/>
      <c r="K552" s="41"/>
      <c r="L552" s="41"/>
      <c r="M552" s="41"/>
    </row>
    <row r="553" spans="10:13">
      <c r="J553" s="75"/>
      <c r="K553" s="41"/>
      <c r="L553" s="41"/>
      <c r="M553" s="41"/>
    </row>
    <row r="554" spans="10:13">
      <c r="J554" s="75"/>
      <c r="K554" s="41"/>
      <c r="L554" s="41"/>
      <c r="M554" s="41"/>
    </row>
    <row r="555" spans="10:13">
      <c r="J555" s="75"/>
      <c r="K555" s="41"/>
      <c r="L555" s="41"/>
      <c r="M555" s="41"/>
    </row>
    <row r="556" spans="10:13">
      <c r="J556" s="75"/>
      <c r="K556" s="41"/>
      <c r="L556" s="41"/>
      <c r="M556" s="41"/>
    </row>
    <row r="557" spans="10:13">
      <c r="J557" s="75"/>
      <c r="K557" s="41"/>
      <c r="L557" s="41"/>
      <c r="M557" s="41"/>
    </row>
    <row r="558" spans="10:13">
      <c r="J558" s="75"/>
      <c r="K558" s="41"/>
      <c r="L558" s="41"/>
      <c r="M558" s="41"/>
    </row>
    <row r="559" spans="10:13">
      <c r="J559" s="75"/>
      <c r="K559" s="41"/>
      <c r="L559" s="41"/>
      <c r="M559" s="41"/>
    </row>
    <row r="560" spans="10:13">
      <c r="J560" s="75"/>
      <c r="K560" s="41"/>
      <c r="L560" s="41"/>
      <c r="M560" s="41"/>
    </row>
    <row r="561" spans="10:13">
      <c r="J561" s="75"/>
      <c r="K561" s="41"/>
      <c r="L561" s="41"/>
      <c r="M561" s="41"/>
    </row>
    <row r="562" spans="10:13">
      <c r="J562" s="75"/>
      <c r="K562" s="41"/>
      <c r="L562" s="41"/>
      <c r="M562" s="41"/>
    </row>
    <row r="563" spans="10:13">
      <c r="J563" s="75"/>
      <c r="K563" s="41"/>
      <c r="L563" s="41"/>
      <c r="M563" s="41"/>
    </row>
    <row r="564" spans="10:13">
      <c r="J564" s="75"/>
      <c r="K564" s="41"/>
      <c r="L564" s="41"/>
      <c r="M564" s="41"/>
    </row>
    <row r="565" spans="10:13">
      <c r="J565" s="75"/>
      <c r="K565" s="41"/>
      <c r="L565" s="41"/>
      <c r="M565" s="41"/>
    </row>
    <row r="566" spans="10:13">
      <c r="J566" s="75"/>
      <c r="K566" s="41"/>
      <c r="L566" s="41"/>
      <c r="M566" s="41"/>
    </row>
    <row r="567" spans="10:13">
      <c r="J567" s="75"/>
      <c r="K567" s="41"/>
      <c r="L567" s="41"/>
      <c r="M567" s="41"/>
    </row>
    <row r="568" spans="10:13">
      <c r="J568" s="75"/>
      <c r="K568" s="41"/>
      <c r="L568" s="41"/>
      <c r="M568" s="41"/>
    </row>
    <row r="569" spans="10:13">
      <c r="J569" s="75"/>
      <c r="K569" s="41"/>
      <c r="L569" s="41"/>
      <c r="M569" s="41"/>
    </row>
    <row r="570" spans="10:13">
      <c r="J570" s="75"/>
      <c r="K570" s="41"/>
      <c r="L570" s="41"/>
      <c r="M570" s="41"/>
    </row>
    <row r="571" spans="10:13">
      <c r="J571" s="75"/>
      <c r="K571" s="41"/>
      <c r="L571" s="41"/>
      <c r="M571" s="41"/>
    </row>
    <row r="572" spans="10:13">
      <c r="J572" s="75"/>
      <c r="K572" s="41"/>
      <c r="L572" s="41"/>
      <c r="M572" s="41"/>
    </row>
    <row r="573" spans="10:13">
      <c r="J573" s="75"/>
      <c r="K573" s="41"/>
      <c r="L573" s="41"/>
      <c r="M573" s="41"/>
    </row>
    <row r="574" spans="10:13">
      <c r="J574" s="75"/>
      <c r="K574" s="41"/>
      <c r="L574" s="41"/>
      <c r="M574" s="41"/>
    </row>
    <row r="575" spans="10:13">
      <c r="J575" s="75"/>
      <c r="K575" s="41"/>
      <c r="L575" s="41"/>
      <c r="M575" s="41"/>
    </row>
    <row r="576" spans="10:13">
      <c r="J576" s="75"/>
      <c r="K576" s="41"/>
      <c r="L576" s="41"/>
      <c r="M576" s="41"/>
    </row>
    <row r="577" spans="10:13">
      <c r="J577" s="75"/>
      <c r="K577" s="41"/>
      <c r="L577" s="41"/>
      <c r="M577" s="41"/>
    </row>
    <row r="578" spans="10:13">
      <c r="J578" s="75"/>
      <c r="K578" s="41"/>
      <c r="L578" s="41"/>
      <c r="M578" s="41"/>
    </row>
    <row r="579" spans="10:13">
      <c r="J579" s="75"/>
      <c r="K579" s="41"/>
      <c r="L579" s="41"/>
      <c r="M579" s="41"/>
    </row>
    <row r="580" spans="10:13">
      <c r="J580" s="75"/>
      <c r="K580" s="41"/>
      <c r="L580" s="41"/>
      <c r="M580" s="41"/>
    </row>
    <row r="581" spans="10:13">
      <c r="J581" s="75"/>
      <c r="K581" s="41"/>
      <c r="L581" s="41"/>
      <c r="M581" s="41"/>
    </row>
    <row r="582" spans="10:13">
      <c r="J582" s="75"/>
      <c r="K582" s="41"/>
      <c r="L582" s="41"/>
      <c r="M582" s="41"/>
    </row>
    <row r="583" spans="10:13">
      <c r="J583" s="75"/>
      <c r="K583" s="41"/>
      <c r="L583" s="41"/>
      <c r="M583" s="41"/>
    </row>
    <row r="584" spans="10:13">
      <c r="J584" s="75"/>
      <c r="K584" s="41"/>
      <c r="L584" s="41"/>
      <c r="M584" s="41"/>
    </row>
    <row r="585" spans="10:13">
      <c r="J585" s="75"/>
      <c r="K585" s="41"/>
      <c r="L585" s="41"/>
      <c r="M585" s="41"/>
    </row>
    <row r="586" spans="10:13">
      <c r="J586" s="75"/>
      <c r="K586" s="41"/>
      <c r="L586" s="41"/>
      <c r="M586" s="41"/>
    </row>
    <row r="587" spans="10:13">
      <c r="J587" s="75"/>
      <c r="K587" s="41"/>
      <c r="L587" s="41"/>
      <c r="M587" s="41"/>
    </row>
    <row r="588" spans="10:13">
      <c r="J588" s="75"/>
      <c r="K588" s="41"/>
      <c r="L588" s="41"/>
      <c r="M588" s="41"/>
    </row>
    <row r="589" spans="10:13">
      <c r="J589" s="75"/>
      <c r="K589" s="41"/>
      <c r="L589" s="41"/>
      <c r="M589" s="41"/>
    </row>
    <row r="590" spans="10:13">
      <c r="J590" s="75"/>
      <c r="K590" s="41"/>
      <c r="L590" s="41"/>
      <c r="M590" s="41"/>
    </row>
    <row r="591" spans="10:13">
      <c r="J591" s="75"/>
      <c r="K591" s="41"/>
      <c r="L591" s="41"/>
      <c r="M591" s="41"/>
    </row>
    <row r="592" spans="10:13">
      <c r="J592" s="75"/>
      <c r="K592" s="41"/>
      <c r="L592" s="41"/>
      <c r="M592" s="41"/>
    </row>
    <row r="593" spans="10:13">
      <c r="J593" s="75"/>
      <c r="K593" s="41"/>
      <c r="L593" s="41"/>
      <c r="M593" s="41"/>
    </row>
    <row r="594" spans="10:13">
      <c r="J594" s="75"/>
      <c r="K594" s="41"/>
      <c r="L594" s="41"/>
      <c r="M594" s="41"/>
    </row>
    <row r="595" spans="10:13">
      <c r="J595" s="75"/>
      <c r="K595" s="41"/>
      <c r="L595" s="41"/>
      <c r="M595" s="41"/>
    </row>
    <row r="596" spans="10:13">
      <c r="J596" s="75"/>
      <c r="K596" s="41"/>
      <c r="L596" s="41"/>
      <c r="M596" s="41"/>
    </row>
    <row r="597" spans="10:13">
      <c r="J597" s="75"/>
      <c r="K597" s="41"/>
      <c r="L597" s="41"/>
      <c r="M597" s="41"/>
    </row>
    <row r="598" spans="10:13">
      <c r="J598" s="75"/>
      <c r="K598" s="41"/>
      <c r="L598" s="41"/>
      <c r="M598" s="41"/>
    </row>
    <row r="599" spans="10:13">
      <c r="J599" s="75"/>
      <c r="K599" s="41"/>
      <c r="L599" s="41"/>
      <c r="M599" s="41"/>
    </row>
    <row r="600" spans="10:13">
      <c r="J600" s="75"/>
      <c r="K600" s="41"/>
      <c r="L600" s="41"/>
      <c r="M600" s="41"/>
    </row>
    <row r="601" spans="10:13">
      <c r="J601" s="75"/>
      <c r="K601" s="41"/>
      <c r="L601" s="41"/>
      <c r="M601" s="41"/>
    </row>
    <row r="602" spans="10:13">
      <c r="J602" s="75"/>
      <c r="K602" s="41"/>
      <c r="L602" s="41"/>
      <c r="M602" s="41"/>
    </row>
    <row r="603" spans="10:13">
      <c r="J603" s="75"/>
      <c r="K603" s="41"/>
      <c r="L603" s="41"/>
      <c r="M603" s="41"/>
    </row>
    <row r="604" spans="10:13">
      <c r="J604" s="75"/>
      <c r="K604" s="41"/>
      <c r="L604" s="41"/>
      <c r="M604" s="41"/>
    </row>
    <row r="605" spans="10:13">
      <c r="J605" s="75"/>
      <c r="K605" s="41"/>
      <c r="L605" s="41"/>
      <c r="M605" s="41"/>
    </row>
    <row r="606" spans="10:13">
      <c r="J606" s="75"/>
      <c r="K606" s="41"/>
      <c r="L606" s="41"/>
      <c r="M606" s="41"/>
    </row>
    <row r="607" spans="10:13">
      <c r="J607" s="75"/>
      <c r="K607" s="41"/>
      <c r="L607" s="41"/>
      <c r="M607" s="41"/>
    </row>
    <row r="608" spans="10:13">
      <c r="J608" s="75"/>
      <c r="K608" s="41"/>
      <c r="L608" s="41"/>
      <c r="M608" s="41"/>
    </row>
    <row r="609" spans="10:13">
      <c r="J609" s="75"/>
      <c r="K609" s="41"/>
      <c r="L609" s="41"/>
      <c r="M609" s="41"/>
    </row>
    <row r="610" spans="10:13">
      <c r="J610" s="75"/>
      <c r="K610" s="41"/>
      <c r="L610" s="41"/>
      <c r="M610" s="41"/>
    </row>
    <row r="611" spans="10:13">
      <c r="J611" s="75"/>
      <c r="K611" s="41"/>
      <c r="L611" s="41"/>
      <c r="M611" s="41"/>
    </row>
    <row r="612" spans="10:13">
      <c r="J612" s="75"/>
      <c r="K612" s="41"/>
      <c r="L612" s="41"/>
      <c r="M612" s="41"/>
    </row>
    <row r="613" spans="10:13">
      <c r="J613" s="75"/>
      <c r="K613" s="41"/>
      <c r="L613" s="41"/>
      <c r="M613" s="41"/>
    </row>
    <row r="614" spans="10:13">
      <c r="J614" s="75"/>
      <c r="K614" s="41"/>
      <c r="L614" s="41"/>
      <c r="M614" s="41"/>
    </row>
    <row r="615" spans="10:13">
      <c r="J615" s="75"/>
      <c r="K615" s="41"/>
      <c r="L615" s="41"/>
      <c r="M615" s="41"/>
    </row>
    <row r="616" spans="10:13">
      <c r="J616" s="75"/>
      <c r="K616" s="41"/>
      <c r="L616" s="41"/>
      <c r="M616" s="41"/>
    </row>
    <row r="617" spans="10:13">
      <c r="J617" s="75"/>
      <c r="K617" s="41"/>
      <c r="L617" s="41"/>
      <c r="M617" s="41"/>
    </row>
    <row r="618" spans="10:13">
      <c r="J618" s="75"/>
      <c r="K618" s="41"/>
      <c r="L618" s="41"/>
      <c r="M618" s="41"/>
    </row>
    <row r="619" spans="10:13">
      <c r="J619" s="75"/>
      <c r="K619" s="41"/>
      <c r="L619" s="41"/>
      <c r="M619" s="41"/>
    </row>
    <row r="620" spans="10:13">
      <c r="J620" s="75"/>
      <c r="K620" s="41"/>
      <c r="L620" s="41"/>
      <c r="M620" s="41"/>
    </row>
    <row r="621" spans="10:13">
      <c r="J621" s="75"/>
      <c r="K621" s="41"/>
      <c r="L621" s="41"/>
      <c r="M621" s="41"/>
    </row>
    <row r="622" spans="10:13">
      <c r="J622" s="75"/>
      <c r="K622" s="41"/>
      <c r="L622" s="41"/>
      <c r="M622" s="41"/>
    </row>
    <row r="623" spans="10:13">
      <c r="J623" s="75"/>
      <c r="K623" s="41"/>
      <c r="L623" s="41"/>
      <c r="M623" s="41"/>
    </row>
    <row r="624" spans="10:13">
      <c r="J624" s="75"/>
      <c r="K624" s="41"/>
      <c r="L624" s="41"/>
      <c r="M624" s="41"/>
    </row>
    <row r="625" spans="10:13">
      <c r="J625" s="75"/>
      <c r="K625" s="41"/>
      <c r="L625" s="41"/>
      <c r="M625" s="41"/>
    </row>
    <row r="626" spans="10:13">
      <c r="J626" s="75"/>
      <c r="K626" s="41"/>
      <c r="L626" s="41"/>
      <c r="M626" s="41"/>
    </row>
    <row r="627" spans="10:13">
      <c r="J627" s="75"/>
      <c r="K627" s="41"/>
      <c r="L627" s="41"/>
      <c r="M627" s="41"/>
    </row>
    <row r="628" spans="10:13">
      <c r="J628" s="75"/>
      <c r="K628" s="41"/>
      <c r="L628" s="41"/>
      <c r="M628" s="41"/>
    </row>
    <row r="629" spans="10:13">
      <c r="J629" s="75"/>
      <c r="K629" s="41"/>
      <c r="L629" s="41"/>
      <c r="M629" s="41"/>
    </row>
    <row r="630" spans="10:13">
      <c r="J630" s="75"/>
      <c r="K630" s="41"/>
      <c r="L630" s="41"/>
      <c r="M630" s="41"/>
    </row>
    <row r="631" spans="10:13">
      <c r="J631" s="75"/>
      <c r="K631" s="41"/>
      <c r="L631" s="41"/>
      <c r="M631" s="41"/>
    </row>
    <row r="632" spans="10:13">
      <c r="J632" s="75"/>
      <c r="K632" s="41"/>
      <c r="L632" s="41"/>
      <c r="M632" s="41"/>
    </row>
    <row r="633" spans="10:13">
      <c r="J633" s="75"/>
      <c r="K633" s="41"/>
      <c r="L633" s="41"/>
      <c r="M633" s="41"/>
    </row>
    <row r="634" spans="10:13">
      <c r="J634" s="75"/>
      <c r="K634" s="41"/>
      <c r="L634" s="41"/>
      <c r="M634" s="41"/>
    </row>
    <row r="635" spans="10:13">
      <c r="J635" s="75"/>
      <c r="K635" s="41"/>
      <c r="L635" s="41"/>
      <c r="M635" s="41"/>
    </row>
    <row r="636" spans="10:13">
      <c r="J636" s="75"/>
      <c r="K636" s="41"/>
      <c r="L636" s="41"/>
      <c r="M636" s="41"/>
    </row>
    <row r="637" spans="10:13">
      <c r="J637" s="75"/>
      <c r="K637" s="41"/>
      <c r="L637" s="41"/>
      <c r="M637" s="41"/>
    </row>
    <row r="638" spans="10:13">
      <c r="J638" s="75"/>
      <c r="K638" s="41"/>
      <c r="L638" s="41"/>
      <c r="M638" s="41"/>
    </row>
    <row r="639" spans="10:13">
      <c r="J639" s="75"/>
      <c r="K639" s="41"/>
      <c r="L639" s="41"/>
      <c r="M639" s="41"/>
    </row>
    <row r="640" spans="10:13">
      <c r="J640" s="75"/>
      <c r="K640" s="41"/>
      <c r="L640" s="41"/>
      <c r="M640" s="41"/>
    </row>
    <row r="641" spans="10:13">
      <c r="J641" s="75"/>
      <c r="K641" s="41"/>
      <c r="L641" s="41"/>
      <c r="M641" s="41"/>
    </row>
    <row r="642" spans="10:13">
      <c r="J642" s="75"/>
      <c r="K642" s="41"/>
      <c r="L642" s="41"/>
      <c r="M642" s="41"/>
    </row>
    <row r="643" spans="10:13">
      <c r="J643" s="75"/>
      <c r="K643" s="41"/>
      <c r="L643" s="41"/>
      <c r="M643" s="41"/>
    </row>
    <row r="644" spans="10:13">
      <c r="J644" s="75"/>
      <c r="K644" s="41"/>
      <c r="L644" s="41"/>
      <c r="M644" s="41"/>
    </row>
    <row r="645" spans="10:13">
      <c r="J645" s="75"/>
      <c r="K645" s="41"/>
      <c r="L645" s="41"/>
      <c r="M645" s="41"/>
    </row>
    <row r="646" spans="10:13">
      <c r="J646" s="75"/>
      <c r="K646" s="41"/>
      <c r="L646" s="41"/>
      <c r="M646" s="41"/>
    </row>
    <row r="647" spans="10:13">
      <c r="J647" s="75"/>
      <c r="K647" s="41"/>
      <c r="L647" s="41"/>
      <c r="M647" s="41"/>
    </row>
    <row r="648" spans="10:13">
      <c r="J648" s="75"/>
      <c r="K648" s="41"/>
      <c r="L648" s="41"/>
      <c r="M648" s="41"/>
    </row>
    <row r="649" spans="10:13">
      <c r="J649" s="75"/>
      <c r="K649" s="41"/>
      <c r="L649" s="41"/>
      <c r="M649" s="41"/>
    </row>
  </sheetData>
  <mergeCells count="15">
    <mergeCell ref="A6:V6"/>
    <mergeCell ref="A1:M1"/>
    <mergeCell ref="A2:M2"/>
    <mergeCell ref="A3:M3"/>
    <mergeCell ref="A4:M4"/>
    <mergeCell ref="K5:N5"/>
    <mergeCell ref="A7:N7"/>
    <mergeCell ref="A182:J182"/>
    <mergeCell ref="B11:I11"/>
    <mergeCell ref="J11:J12"/>
    <mergeCell ref="K11:K12"/>
    <mergeCell ref="A9:L9"/>
    <mergeCell ref="L11:L12"/>
    <mergeCell ref="M11:M12"/>
    <mergeCell ref="N11:Q11"/>
  </mergeCells>
  <phoneticPr fontId="0" type="noConversion"/>
  <hyperlinks>
    <hyperlink ref="J23" r:id="rId1" display="consultantplus://offline/ref=225D80716F55ED5D173E56A65F4227EC63D6034CB20FBB5C40D1F16020B73B954F03D6BEC45864e2G"/>
  </hyperlinks>
  <pageMargins left="0.75" right="0.75" top="1" bottom="1" header="0.5" footer="0.5"/>
  <pageSetup paperSize="9" scale="62" orientation="landscape" r:id="rId2"/>
  <headerFooter alignWithMargins="0"/>
  <rowBreaks count="2" manualBreakCount="2">
    <brk id="138" max="16" man="1"/>
    <brk id="14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NhT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2015-11-09T12:48:43Z</cp:lastPrinted>
  <dcterms:created xsi:type="dcterms:W3CDTF">2014-11-13T09:23:52Z</dcterms:created>
  <dcterms:modified xsi:type="dcterms:W3CDTF">2015-11-13T04:24:35Z</dcterms:modified>
</cp:coreProperties>
</file>