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67" i="1"/>
  <c r="C28" l="1"/>
  <c r="D32"/>
  <c r="C54"/>
  <c r="B16" l="1"/>
  <c r="C42" l="1"/>
  <c r="C72"/>
  <c r="B4"/>
  <c r="C36"/>
  <c r="C38"/>
  <c r="C49"/>
  <c r="C56"/>
  <c r="C62"/>
  <c r="C75"/>
  <c r="C77"/>
  <c r="C4"/>
  <c r="C16"/>
  <c r="C65"/>
  <c r="D47"/>
  <c r="D23"/>
  <c r="D59"/>
  <c r="D40"/>
  <c r="D33"/>
  <c r="D29"/>
  <c r="D76"/>
  <c r="D41"/>
  <c r="D53"/>
  <c r="D25"/>
  <c r="D24"/>
  <c r="D20"/>
  <c r="D19"/>
  <c r="D18"/>
  <c r="D17"/>
  <c r="D14"/>
  <c r="D13"/>
  <c r="D12"/>
  <c r="D11"/>
  <c r="D10"/>
  <c r="D8"/>
  <c r="D6"/>
  <c r="D5"/>
  <c r="D79"/>
  <c r="D78"/>
  <c r="D74"/>
  <c r="D71"/>
  <c r="D70"/>
  <c r="D69"/>
  <c r="D68"/>
  <c r="D66"/>
  <c r="D64"/>
  <c r="D63"/>
  <c r="D61"/>
  <c r="D60"/>
  <c r="D58"/>
  <c r="D57"/>
  <c r="D51"/>
  <c r="D34"/>
  <c r="D31"/>
  <c r="D30"/>
  <c r="D48"/>
  <c r="D46"/>
  <c r="D45"/>
  <c r="D43"/>
  <c r="D39"/>
  <c r="D37"/>
  <c r="D35"/>
  <c r="D7"/>
  <c r="B80" l="1"/>
  <c r="C80"/>
  <c r="D65"/>
  <c r="B26"/>
  <c r="D38"/>
  <c r="D36"/>
  <c r="C26"/>
  <c r="D4"/>
  <c r="D75"/>
  <c r="D77"/>
  <c r="D72"/>
  <c r="D67"/>
  <c r="D62"/>
  <c r="D56"/>
  <c r="D42"/>
  <c r="D28"/>
  <c r="D16"/>
  <c r="D80" l="1"/>
  <c r="D26"/>
</calcChain>
</file>

<file path=xl/sharedStrings.xml><?xml version="1.0" encoding="utf-8"?>
<sst xmlns="http://schemas.openxmlformats.org/spreadsheetml/2006/main" count="83" uniqueCount="83">
  <si>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</si>
  <si>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</si>
  <si>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</si>
  <si>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</si>
  <si>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</si>
  <si>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</si>
  <si>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</si>
  <si>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</si>
  <si>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</si>
  <si>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</si>
  <si>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</si>
  <si>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</si>
  <si>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</si>
  <si>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</si>
  <si>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</si>
  <si>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</si>
  <si>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</si>
  <si>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</si>
  <si>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</si>
  <si>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</si>
  <si>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</si>
  <si>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</si>
  <si>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</si>
  <si>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</si>
  <si>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</si>
  <si>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</si>
  <si>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</si>
  <si>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</si>
  <si>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</si>
  <si>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</si>
  <si>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</si>
  <si>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</si>
  <si>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</si>
  <si>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</si>
  <si>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</si>
  <si>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</si>
  <si>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</si>
  <si>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</si>
  <si>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</si>
  <si>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</si>
  <si>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</si>
  <si>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</si>
  <si>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</si>
  <si>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</si>
  <si>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</si>
  <si>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</si>
  <si>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</si>
  <si>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</si>
  <si>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</si>
  <si>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</si>
  <si>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</si>
  <si>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</si>
  <si>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</si>
  <si>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</si>
  <si>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</si>
  <si>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</si>
  <si>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</si>
  <si>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</si>
  <si>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</si>
  <si>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</si>
  <si>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</si>
  <si>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</si>
  <si>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</si>
  <si>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</si>
  <si>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</si>
  <si>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</si>
  <si>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</si>
  <si>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</si>
  <si>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</si>
  <si>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</si>
  <si>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</si>
  <si>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</si>
  <si>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</si>
  <si>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</si>
  <si>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</si>
  <si>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</si>
  <si>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</si>
  <si>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</si>
  <si>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</si>
  <si>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</si>
  <si>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</si>
  <si>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</si>
  <si>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01.09.2020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</si>
</sst>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164" fontId="3" fillId="0" borderId="7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4" fontId="2" fillId="0" borderId="13" xfId="0" applyNumberFormat="1" applyFont="1" applyFill="1" applyBorder="1" applyAlignment="1">
      <alignment horizontal="center" wrapText="1"/>
    </xf>
    <xf numFmtId="165" fontId="2" fillId="0" borderId="16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18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wrapText="1"/>
    </xf>
    <xf numFmtId="165" fontId="2" fillId="0" borderId="24" xfId="0" applyNumberFormat="1" applyFont="1" applyFill="1" applyBorder="1" applyAlignment="1">
      <alignment horizontal="center" wrapText="1"/>
    </xf>
    <xf numFmtId="0" fontId="2" fillId="0" borderId="25" xfId="0" applyFont="1" applyFill="1" applyBorder="1" applyAlignment="1">
      <alignment wrapText="1"/>
    </xf>
    <xf numFmtId="0" fontId="3" fillId="0" borderId="23" xfId="0" applyFont="1" applyFill="1" applyBorder="1" applyAlignment="1">
      <alignment wrapText="1"/>
    </xf>
    <xf numFmtId="0" fontId="3" fillId="0" borderId="14" xfId="0" applyFont="1" applyFill="1" applyBorder="1" applyAlignment="1">
      <alignment wrapText="1"/>
    </xf>
    <xf numFmtId="164" fontId="3" fillId="0" borderId="15" xfId="0" applyNumberFormat="1" applyFont="1" applyFill="1" applyBorder="1" applyAlignment="1">
      <alignment horizontal="center" wrapText="1"/>
    </xf>
    <xf numFmtId="165" fontId="3" fillId="0" borderId="8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left" wrapText="1"/>
    </xf>
    <xf numFmtId="49" fontId="3" fillId="0" borderId="12" xfId="0" applyNumberFormat="1" applyFont="1" applyFill="1" applyBorder="1" applyAlignment="1">
      <alignment horizontal="left" wrapText="1"/>
    </xf>
    <xf numFmtId="165" fontId="2" fillId="0" borderId="13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9" fontId="2" fillId="0" borderId="29" xfId="0" applyNumberFormat="1" applyFont="1" applyFill="1" applyBorder="1" applyAlignment="1">
      <alignment horizontal="left" wrapText="1"/>
    </xf>
    <xf numFmtId="49" fontId="3" fillId="0" borderId="26" xfId="0" applyNumberFormat="1" applyFont="1" applyFill="1" applyBorder="1" applyAlignment="1">
      <alignment horizontal="left" wrapText="1"/>
    </xf>
    <xf numFmtId="49" fontId="3" fillId="0" borderId="30" xfId="0" applyNumberFormat="1" applyFont="1" applyFill="1" applyBorder="1" applyAlignment="1">
      <alignment horizontal="lef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31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164" fontId="2" fillId="0" borderId="10" xfId="0" applyNumberFormat="1" applyFont="1" applyFill="1" applyBorder="1" applyAlignment="1">
      <alignment horizontal="right" wrapText="1"/>
    </xf>
    <xf numFmtId="164" fontId="3" fillId="0" borderId="3" xfId="0" applyNumberFormat="1" applyFont="1" applyFill="1" applyBorder="1" applyAlignment="1">
      <alignment horizontal="center" wrapText="1"/>
    </xf>
    <xf numFmtId="164" fontId="3" fillId="2" borderId="3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 wrapText="1"/>
    </xf>
    <xf numFmtId="164" fontId="2" fillId="0" borderId="32" xfId="0" applyNumberFormat="1" applyFont="1" applyFill="1" applyBorder="1" applyAlignment="1">
      <alignment horizontal="right"/>
    </xf>
    <xf numFmtId="164" fontId="3" fillId="0" borderId="33" xfId="1" applyNumberFormat="1" applyFont="1" applyBorder="1" applyAlignment="1" applyProtection="1">
      <alignment horizontal="center" wrapText="1"/>
    </xf>
    <xf numFmtId="164" fontId="2" fillId="0" borderId="28" xfId="1" applyNumberFormat="1" applyFont="1" applyBorder="1" applyAlignment="1" applyProtection="1">
      <alignment horizontal="center" wrapText="1"/>
    </xf>
    <xf numFmtId="164" fontId="3" fillId="0" borderId="28" xfId="1" applyNumberFormat="1" applyFont="1" applyBorder="1" applyAlignment="1" applyProtection="1">
      <alignment horizontal="center" wrapText="1"/>
    </xf>
    <xf numFmtId="164" fontId="2" fillId="0" borderId="28" xfId="0" applyNumberFormat="1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28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15"/>
    <col min="6" max="6" width="7.7109375" style="15" customWidth="1"/>
    <col min="7" max="16384" width="9.140625" style="15"/>
  </cols>
  <sheetData>
    <row r="1" spans="1:4" ht="15.75" thickBot="1">
      <c r="A1" s="3" t="s">
        <v>82</v>
      </c>
    </row>
    <row r="2" spans="1:4" ht="48" thickBot="1">
      <c r="A2" s="17" t="s">
        <v>0</v>
      </c>
      <c r="B2" s="18" t="s">
        <v>31</v>
      </c>
      <c r="C2" s="18" t="s">
        <v>32</v>
      </c>
      <c r="D2" s="19" t="s">
        <v>1</v>
      </c>
    </row>
    <row r="3" spans="1:4" ht="16.5" thickBot="1">
      <c r="A3" s="49" t="s">
        <v>2</v>
      </c>
      <c r="B3" s="50"/>
      <c r="C3" s="50"/>
      <c r="D3" s="51"/>
    </row>
    <row r="4" spans="1:4" ht="16.5" thickBot="1">
      <c r="A4" s="24" t="s">
        <v>3</v>
      </c>
      <c r="B4" s="25">
        <f>SUM(B5:B15)</f>
        <v>97217.8</v>
      </c>
      <c r="C4" s="25">
        <f>SUM(C5:C15)</f>
        <v>62816.200000000004</v>
      </c>
      <c r="D4" s="26">
        <f>C4/B4*100</f>
        <v>64.613887580257938</v>
      </c>
    </row>
    <row r="5" spans="1:4" ht="16.5" thickBot="1">
      <c r="A5" s="20" t="s">
        <v>4</v>
      </c>
      <c r="B5" s="5">
        <v>45730</v>
      </c>
      <c r="C5" s="5">
        <v>27305.3</v>
      </c>
      <c r="D5" s="21">
        <f>C5/B5*100</f>
        <v>59.709818499890666</v>
      </c>
    </row>
    <row r="6" spans="1:4" ht="32.25" thickBot="1">
      <c r="A6" s="20" t="s">
        <v>5</v>
      </c>
      <c r="B6" s="5">
        <v>315.3</v>
      </c>
      <c r="C6" s="5">
        <v>180.7</v>
      </c>
      <c r="D6" s="21">
        <f>C6/B6*100</f>
        <v>57.310497938471293</v>
      </c>
    </row>
    <row r="7" spans="1:4" ht="16.5" thickBot="1">
      <c r="A7" s="20" t="s">
        <v>6</v>
      </c>
      <c r="B7" s="5">
        <v>18010.2</v>
      </c>
      <c r="C7" s="5">
        <v>17854.3</v>
      </c>
      <c r="D7" s="21">
        <f t="shared" ref="D7:D80" si="0">C7/B7*100</f>
        <v>99.134379407224785</v>
      </c>
    </row>
    <row r="8" spans="1:4" ht="16.5" thickBot="1">
      <c r="A8" s="20" t="s">
        <v>7</v>
      </c>
      <c r="B8" s="5">
        <v>2800</v>
      </c>
      <c r="C8" s="5">
        <v>2157.5</v>
      </c>
      <c r="D8" s="21">
        <f t="shared" si="0"/>
        <v>77.053571428571431</v>
      </c>
    </row>
    <row r="9" spans="1:4" ht="32.25" thickBot="1">
      <c r="A9" s="20" t="s">
        <v>70</v>
      </c>
      <c r="B9" s="5"/>
      <c r="C9" s="5"/>
      <c r="D9" s="21"/>
    </row>
    <row r="10" spans="1:4" ht="32.25" thickBot="1">
      <c r="A10" s="20" t="s">
        <v>8</v>
      </c>
      <c r="B10" s="5">
        <v>11660</v>
      </c>
      <c r="C10" s="5">
        <v>6862.1</v>
      </c>
      <c r="D10" s="21">
        <f t="shared" si="0"/>
        <v>58.851629502572898</v>
      </c>
    </row>
    <row r="11" spans="1:4" ht="16.5" thickBot="1">
      <c r="A11" s="20" t="s">
        <v>9</v>
      </c>
      <c r="B11" s="5">
        <v>200</v>
      </c>
      <c r="C11" s="5">
        <v>115.6</v>
      </c>
      <c r="D11" s="21">
        <f t="shared" si="0"/>
        <v>57.8</v>
      </c>
    </row>
    <row r="12" spans="1:4" ht="32.25" thickBot="1">
      <c r="A12" s="20" t="s">
        <v>10</v>
      </c>
      <c r="B12" s="5">
        <v>17712.3</v>
      </c>
      <c r="C12" s="7">
        <v>7889.4</v>
      </c>
      <c r="D12" s="21">
        <f t="shared" si="0"/>
        <v>44.541928490371099</v>
      </c>
    </row>
    <row r="13" spans="1:4" ht="32.25" thickBot="1">
      <c r="A13" s="20" t="s">
        <v>11</v>
      </c>
      <c r="B13" s="5">
        <v>410</v>
      </c>
      <c r="C13" s="6">
        <v>88.8</v>
      </c>
      <c r="D13" s="21">
        <f t="shared" si="0"/>
        <v>21.658536585365855</v>
      </c>
    </row>
    <row r="14" spans="1:4" ht="16.5" thickBot="1">
      <c r="A14" s="20" t="s">
        <v>13</v>
      </c>
      <c r="B14" s="5">
        <v>380</v>
      </c>
      <c r="C14" s="6">
        <v>362.5</v>
      </c>
      <c r="D14" s="21">
        <f t="shared" si="0"/>
        <v>95.39473684210526</v>
      </c>
    </row>
    <row r="15" spans="1:4" ht="16.5" thickBot="1">
      <c r="A15" s="22" t="s">
        <v>12</v>
      </c>
      <c r="B15" s="11"/>
      <c r="C15" s="30"/>
      <c r="D15" s="10"/>
    </row>
    <row r="16" spans="1:4" ht="16.5" thickBot="1">
      <c r="A16" s="24" t="s">
        <v>14</v>
      </c>
      <c r="B16" s="25">
        <f>B17+B18+B19+B20+B22+B23+B24+B25+B21</f>
        <v>1039793.8000000002</v>
      </c>
      <c r="C16" s="25">
        <f>SUM(C17:C25)</f>
        <v>551528.6</v>
      </c>
      <c r="D16" s="26">
        <f t="shared" si="0"/>
        <v>53.042112772743963</v>
      </c>
    </row>
    <row r="17" spans="1:10" ht="32.25" thickBot="1">
      <c r="A17" s="20" t="s">
        <v>15</v>
      </c>
      <c r="B17" s="5">
        <v>395154.8</v>
      </c>
      <c r="C17" s="5">
        <v>247364.4</v>
      </c>
      <c r="D17" s="21">
        <f t="shared" si="0"/>
        <v>62.599366121833775</v>
      </c>
    </row>
    <row r="18" spans="1:10" ht="48" thickBot="1">
      <c r="A18" s="20" t="s">
        <v>16</v>
      </c>
      <c r="B18" s="5">
        <v>195341.6</v>
      </c>
      <c r="C18" s="5">
        <v>36395.9</v>
      </c>
      <c r="D18" s="21">
        <f t="shared" si="0"/>
        <v>18.631924792261351</v>
      </c>
    </row>
    <row r="19" spans="1:10" ht="32.25" thickBot="1">
      <c r="A19" s="20" t="s">
        <v>17</v>
      </c>
      <c r="B19" s="5">
        <v>414164.4</v>
      </c>
      <c r="C19" s="5">
        <v>263282.7</v>
      </c>
      <c r="D19" s="21">
        <f t="shared" si="0"/>
        <v>63.569611487612164</v>
      </c>
    </row>
    <row r="20" spans="1:10" ht="16.5" thickBot="1">
      <c r="A20" s="20" t="s">
        <v>18</v>
      </c>
      <c r="B20" s="5">
        <v>29965.8</v>
      </c>
      <c r="C20" s="6">
        <v>5612.6</v>
      </c>
      <c r="D20" s="21">
        <f t="shared" si="0"/>
        <v>18.730018888199215</v>
      </c>
    </row>
    <row r="21" spans="1:10" ht="48" thickBot="1">
      <c r="A21" s="20" t="s">
        <v>79</v>
      </c>
      <c r="B21" s="5">
        <v>0</v>
      </c>
      <c r="C21" s="6"/>
      <c r="D21" s="21"/>
    </row>
    <row r="22" spans="1:10" ht="32.25" thickBot="1">
      <c r="A22" s="20" t="s">
        <v>78</v>
      </c>
      <c r="B22" s="5">
        <v>0</v>
      </c>
      <c r="C22" s="6"/>
      <c r="D22" s="21"/>
    </row>
    <row r="23" spans="1:10" ht="16.5" thickBot="1">
      <c r="A23" s="20" t="s">
        <v>69</v>
      </c>
      <c r="B23" s="5">
        <v>6296.4</v>
      </c>
      <c r="C23" s="6"/>
      <c r="D23" s="21">
        <f t="shared" si="0"/>
        <v>0</v>
      </c>
    </row>
    <row r="24" spans="1:10" ht="63.75" thickBot="1">
      <c r="A24" s="20" t="s">
        <v>19</v>
      </c>
      <c r="B24" s="5">
        <v>30.3</v>
      </c>
      <c r="C24" s="6">
        <v>32.5</v>
      </c>
      <c r="D24" s="21">
        <f t="shared" si="0"/>
        <v>107.26072607260726</v>
      </c>
    </row>
    <row r="25" spans="1:10" ht="48" thickBot="1">
      <c r="A25" s="20" t="s">
        <v>20</v>
      </c>
      <c r="B25" s="32">
        <v>-1159.5</v>
      </c>
      <c r="C25" s="32">
        <v>-1159.5</v>
      </c>
      <c r="D25" s="21">
        <f t="shared" si="0"/>
        <v>100</v>
      </c>
    </row>
    <row r="26" spans="1:10" ht="16.5" thickBot="1">
      <c r="A26" s="23" t="s">
        <v>21</v>
      </c>
      <c r="B26" s="52">
        <f>B4+B16</f>
        <v>1137011.6000000001</v>
      </c>
      <c r="C26" s="52">
        <f>C4+C16</f>
        <v>614344.79999999993</v>
      </c>
      <c r="D26" s="21">
        <f t="shared" si="0"/>
        <v>54.031533187524197</v>
      </c>
    </row>
    <row r="27" spans="1:10" ht="16.5" thickBot="1">
      <c r="A27" s="49" t="s">
        <v>68</v>
      </c>
      <c r="B27" s="50"/>
      <c r="C27" s="50"/>
      <c r="D27" s="51"/>
      <c r="E27" s="16"/>
      <c r="F27" s="16"/>
      <c r="G27" s="16"/>
      <c r="H27" s="16"/>
      <c r="I27" s="16"/>
      <c r="J27" s="16"/>
    </row>
    <row r="28" spans="1:10" ht="16.5" thickBot="1">
      <c r="A28" s="29" t="s">
        <v>33</v>
      </c>
      <c r="B28" s="45">
        <v>78860.399999999994</v>
      </c>
      <c r="C28" s="9">
        <f>C29+C30+C31+C32+C33+C34+C35</f>
        <v>49535.3</v>
      </c>
      <c r="D28" s="31">
        <f t="shared" si="0"/>
        <v>62.813909135637161</v>
      </c>
      <c r="E28" s="16"/>
      <c r="F28" s="16"/>
      <c r="G28" s="16"/>
      <c r="H28" s="16"/>
      <c r="I28" s="16"/>
      <c r="J28" s="16"/>
    </row>
    <row r="29" spans="1:10" ht="47.25">
      <c r="A29" s="33" t="s">
        <v>34</v>
      </c>
      <c r="B29" s="46">
        <v>1545.8</v>
      </c>
      <c r="C29" s="37">
        <v>1002.9</v>
      </c>
      <c r="D29" s="36">
        <f t="shared" si="0"/>
        <v>64.879027041014353</v>
      </c>
    </row>
    <row r="30" spans="1:10" ht="63">
      <c r="A30" s="27" t="s">
        <v>35</v>
      </c>
      <c r="B30" s="46">
        <v>3051.4</v>
      </c>
      <c r="C30" s="38">
        <v>2029</v>
      </c>
      <c r="D30" s="13">
        <f t="shared" si="0"/>
        <v>66.494068296519629</v>
      </c>
    </row>
    <row r="31" spans="1:10" ht="63">
      <c r="A31" s="27" t="s">
        <v>36</v>
      </c>
      <c r="B31" s="46">
        <v>23557.5</v>
      </c>
      <c r="C31" s="38">
        <v>14613.8</v>
      </c>
      <c r="D31" s="13">
        <f t="shared" si="0"/>
        <v>62.034596200785309</v>
      </c>
    </row>
    <row r="32" spans="1:10" ht="15.75">
      <c r="A32" s="27" t="s">
        <v>75</v>
      </c>
      <c r="B32" s="46">
        <v>13.6</v>
      </c>
      <c r="C32" s="38">
        <v>13.6</v>
      </c>
      <c r="D32" s="13">
        <f t="shared" si="0"/>
        <v>100</v>
      </c>
    </row>
    <row r="33" spans="1:4" ht="47.25">
      <c r="A33" s="27" t="s">
        <v>37</v>
      </c>
      <c r="B33" s="46">
        <v>9824.7000000000007</v>
      </c>
      <c r="C33" s="38">
        <v>6268.3</v>
      </c>
      <c r="D33" s="13">
        <f t="shared" si="0"/>
        <v>63.801439229696577</v>
      </c>
    </row>
    <row r="34" spans="1:4" ht="15.75">
      <c r="A34" s="27" t="s">
        <v>38</v>
      </c>
      <c r="B34" s="46">
        <v>406.1</v>
      </c>
      <c r="C34" s="38"/>
      <c r="D34" s="13">
        <f t="shared" si="0"/>
        <v>0</v>
      </c>
    </row>
    <row r="35" spans="1:4" ht="15.75">
      <c r="A35" s="28" t="s">
        <v>39</v>
      </c>
      <c r="B35" s="46">
        <v>40461.300000000003</v>
      </c>
      <c r="C35" s="39">
        <v>25607.7</v>
      </c>
      <c r="D35" s="14">
        <f t="shared" si="0"/>
        <v>63.289365393598331</v>
      </c>
    </row>
    <row r="36" spans="1:4" ht="15.75">
      <c r="A36" s="34" t="s">
        <v>22</v>
      </c>
      <c r="B36" s="47">
        <v>1342.6</v>
      </c>
      <c r="C36" s="40">
        <f>C37</f>
        <v>721.2</v>
      </c>
      <c r="D36" s="13">
        <f t="shared" si="0"/>
        <v>53.716669149411601</v>
      </c>
    </row>
    <row r="37" spans="1:4" ht="15.75">
      <c r="A37" s="27" t="s">
        <v>40</v>
      </c>
      <c r="B37" s="46">
        <v>1342.6</v>
      </c>
      <c r="C37" s="38">
        <v>721.2</v>
      </c>
      <c r="D37" s="13">
        <f t="shared" si="0"/>
        <v>53.716669149411601</v>
      </c>
    </row>
    <row r="38" spans="1:4" ht="31.5">
      <c r="A38" s="34" t="s">
        <v>23</v>
      </c>
      <c r="B38" s="47">
        <v>4674.1000000000004</v>
      </c>
      <c r="C38" s="40">
        <f>C39+C40+C41</f>
        <v>4136.1000000000004</v>
      </c>
      <c r="D38" s="13">
        <f t="shared" si="0"/>
        <v>88.489762735071992</v>
      </c>
    </row>
    <row r="39" spans="1:4" ht="47.25">
      <c r="A39" s="27" t="s">
        <v>41</v>
      </c>
      <c r="B39" s="46">
        <v>2518.6999999999998</v>
      </c>
      <c r="C39" s="38">
        <v>2050.8000000000002</v>
      </c>
      <c r="D39" s="13">
        <f t="shared" si="0"/>
        <v>81.422956286973445</v>
      </c>
    </row>
    <row r="40" spans="1:4" ht="15.75">
      <c r="A40" s="27" t="s">
        <v>67</v>
      </c>
      <c r="B40" s="46">
        <v>2085.3000000000002</v>
      </c>
      <c r="C40" s="38">
        <v>2085.3000000000002</v>
      </c>
      <c r="D40" s="13">
        <f t="shared" si="0"/>
        <v>100</v>
      </c>
    </row>
    <row r="41" spans="1:4" ht="33" customHeight="1">
      <c r="A41" s="27" t="s">
        <v>64</v>
      </c>
      <c r="B41" s="46">
        <v>70</v>
      </c>
      <c r="C41" s="38"/>
      <c r="D41" s="13">
        <f t="shared" si="0"/>
        <v>0</v>
      </c>
    </row>
    <row r="42" spans="1:4" ht="15.75">
      <c r="A42" s="34" t="s">
        <v>24</v>
      </c>
      <c r="B42" s="47">
        <v>72226.7</v>
      </c>
      <c r="C42" s="41">
        <f>C43+C44+C45+C46+C48+C47</f>
        <v>19164.5</v>
      </c>
      <c r="D42" s="13">
        <f t="shared" si="0"/>
        <v>26.533816441842145</v>
      </c>
    </row>
    <row r="43" spans="1:4" ht="15.75">
      <c r="A43" s="27" t="s">
        <v>42</v>
      </c>
      <c r="B43" s="46">
        <v>3678.6</v>
      </c>
      <c r="C43" s="38">
        <v>2468.6</v>
      </c>
      <c r="D43" s="13">
        <f t="shared" si="0"/>
        <v>67.10705159571576</v>
      </c>
    </row>
    <row r="44" spans="1:4" ht="15.75">
      <c r="A44" s="27" t="s">
        <v>77</v>
      </c>
      <c r="B44" s="46">
        <v>0</v>
      </c>
      <c r="C44" s="38"/>
      <c r="D44" s="13"/>
    </row>
    <row r="45" spans="1:4" ht="15.75">
      <c r="A45" s="27" t="s">
        <v>43</v>
      </c>
      <c r="B45" s="46">
        <v>22321.1</v>
      </c>
      <c r="C45" s="38">
        <v>12975.9</v>
      </c>
      <c r="D45" s="13">
        <f t="shared" si="0"/>
        <v>58.132887716107184</v>
      </c>
    </row>
    <row r="46" spans="1:4" ht="15.75">
      <c r="A46" s="27" t="s">
        <v>44</v>
      </c>
      <c r="B46" s="46">
        <v>36613</v>
      </c>
      <c r="C46" s="38">
        <v>3720</v>
      </c>
      <c r="D46" s="13">
        <f t="shared" si="0"/>
        <v>10.160325567421408</v>
      </c>
    </row>
    <row r="47" spans="1:4" ht="15.75">
      <c r="A47" s="27" t="s">
        <v>74</v>
      </c>
      <c r="B47" s="46">
        <v>1532.3</v>
      </c>
      <c r="C47" s="38"/>
      <c r="D47" s="13">
        <f t="shared" si="0"/>
        <v>0</v>
      </c>
    </row>
    <row r="48" spans="1:4" ht="15.75">
      <c r="A48" s="27" t="s">
        <v>45</v>
      </c>
      <c r="B48" s="46">
        <v>8081.7</v>
      </c>
      <c r="C48" s="38"/>
      <c r="D48" s="13">
        <f t="shared" si="0"/>
        <v>0</v>
      </c>
    </row>
    <row r="49" spans="1:4" ht="15.75">
      <c r="A49" s="34" t="s">
        <v>25</v>
      </c>
      <c r="B49" s="47">
        <v>88959.3</v>
      </c>
      <c r="C49" s="40">
        <f>C51+C53+C50+C52</f>
        <v>20791.7</v>
      </c>
      <c r="D49" s="13">
        <v>0</v>
      </c>
    </row>
    <row r="50" spans="1:4" ht="15.75">
      <c r="A50" s="27" t="s">
        <v>72</v>
      </c>
      <c r="B50" s="46">
        <v>36</v>
      </c>
      <c r="C50" s="38">
        <v>14.9</v>
      </c>
      <c r="D50" s="13"/>
    </row>
    <row r="51" spans="1:4" ht="15.75">
      <c r="A51" s="27" t="s">
        <v>46</v>
      </c>
      <c r="B51" s="46">
        <v>24577.9</v>
      </c>
      <c r="C51" s="42">
        <v>19689.3</v>
      </c>
      <c r="D51" s="13">
        <f t="shared" si="0"/>
        <v>80.109773414327506</v>
      </c>
    </row>
    <row r="52" spans="1:4" ht="15.75">
      <c r="A52" s="27" t="s">
        <v>73</v>
      </c>
      <c r="B52" s="46">
        <v>55833</v>
      </c>
      <c r="C52" s="42">
        <v>1087.5</v>
      </c>
      <c r="D52" s="13"/>
    </row>
    <row r="53" spans="1:4" ht="31.5">
      <c r="A53" s="27" t="s">
        <v>63</v>
      </c>
      <c r="B53" s="46">
        <v>8512.4</v>
      </c>
      <c r="C53" s="42"/>
      <c r="D53" s="13">
        <f t="shared" si="0"/>
        <v>0</v>
      </c>
    </row>
    <row r="54" spans="1:4" ht="15.75">
      <c r="A54" s="34" t="s">
        <v>80</v>
      </c>
      <c r="B54" s="47">
        <v>438.9</v>
      </c>
      <c r="C54" s="40">
        <f>C55</f>
        <v>0</v>
      </c>
      <c r="D54" s="13"/>
    </row>
    <row r="55" spans="1:4" ht="31.5">
      <c r="A55" s="27" t="s">
        <v>81</v>
      </c>
      <c r="B55" s="46">
        <v>438.9</v>
      </c>
      <c r="C55" s="42"/>
      <c r="D55" s="13"/>
    </row>
    <row r="56" spans="1:4" ht="15.75">
      <c r="A56" s="34" t="s">
        <v>26</v>
      </c>
      <c r="B56" s="47">
        <v>618297.69999999995</v>
      </c>
      <c r="C56" s="41">
        <f>C57+C58+C60+C61+C59</f>
        <v>348663.70000000007</v>
      </c>
      <c r="D56" s="13">
        <f t="shared" si="0"/>
        <v>56.390910074548252</v>
      </c>
    </row>
    <row r="57" spans="1:4" ht="15.75">
      <c r="A57" s="27" t="s">
        <v>47</v>
      </c>
      <c r="B57" s="46">
        <v>154849</v>
      </c>
      <c r="C57" s="42">
        <v>69149.399999999994</v>
      </c>
      <c r="D57" s="13">
        <f t="shared" si="0"/>
        <v>44.656019735355088</v>
      </c>
    </row>
    <row r="58" spans="1:4" ht="15.75">
      <c r="A58" s="27" t="s">
        <v>48</v>
      </c>
      <c r="B58" s="46">
        <v>393616.4</v>
      </c>
      <c r="C58" s="42">
        <v>235203.5</v>
      </c>
      <c r="D58" s="13">
        <f t="shared" si="0"/>
        <v>59.754497017908804</v>
      </c>
    </row>
    <row r="59" spans="1:4" ht="15.75">
      <c r="A59" s="27" t="s">
        <v>71</v>
      </c>
      <c r="B59" s="46">
        <v>40536.400000000001</v>
      </c>
      <c r="C59" s="42">
        <v>26197.9</v>
      </c>
      <c r="D59" s="13">
        <f t="shared" si="0"/>
        <v>64.628087348654546</v>
      </c>
    </row>
    <row r="60" spans="1:4" ht="15.75">
      <c r="A60" s="27" t="s">
        <v>49</v>
      </c>
      <c r="B60" s="46">
        <v>5392.7</v>
      </c>
      <c r="C60" s="42">
        <v>2260</v>
      </c>
      <c r="D60" s="13">
        <f t="shared" si="0"/>
        <v>41.908505943219538</v>
      </c>
    </row>
    <row r="61" spans="1:4" ht="15.75">
      <c r="A61" s="27" t="s">
        <v>50</v>
      </c>
      <c r="B61" s="46">
        <v>23903.200000000001</v>
      </c>
      <c r="C61" s="42">
        <v>15852.9</v>
      </c>
      <c r="D61" s="13">
        <f t="shared" si="0"/>
        <v>66.321245690953518</v>
      </c>
    </row>
    <row r="62" spans="1:4" ht="15.75">
      <c r="A62" s="34" t="s">
        <v>27</v>
      </c>
      <c r="B62" s="47">
        <v>92622.6</v>
      </c>
      <c r="C62" s="41">
        <f>C63+C64</f>
        <v>48243.700000000004</v>
      </c>
      <c r="D62" s="13">
        <f t="shared" si="0"/>
        <v>52.086315866753907</v>
      </c>
    </row>
    <row r="63" spans="1:4" ht="15.75">
      <c r="A63" s="27" t="s">
        <v>51</v>
      </c>
      <c r="B63" s="46">
        <v>90845.1</v>
      </c>
      <c r="C63" s="42">
        <v>47173.8</v>
      </c>
      <c r="D63" s="13">
        <f t="shared" si="0"/>
        <v>51.927731930505885</v>
      </c>
    </row>
    <row r="64" spans="1:4" ht="15.75">
      <c r="A64" s="27" t="s">
        <v>52</v>
      </c>
      <c r="B64" s="46">
        <v>1777.5</v>
      </c>
      <c r="C64" s="42">
        <v>1069.9000000000001</v>
      </c>
      <c r="D64" s="13">
        <f t="shared" si="0"/>
        <v>60.19127988748243</v>
      </c>
    </row>
    <row r="65" spans="1:4" ht="15.75">
      <c r="A65" s="34" t="s">
        <v>28</v>
      </c>
      <c r="B65" s="47">
        <v>48.7</v>
      </c>
      <c r="C65" s="40">
        <f>C66</f>
        <v>48.6</v>
      </c>
      <c r="D65" s="13">
        <f t="shared" si="0"/>
        <v>99.794661190965101</v>
      </c>
    </row>
    <row r="66" spans="1:4" ht="15.75">
      <c r="A66" s="27" t="s">
        <v>53</v>
      </c>
      <c r="B66" s="46">
        <v>48.7</v>
      </c>
      <c r="C66" s="42">
        <v>48.6</v>
      </c>
      <c r="D66" s="13">
        <f t="shared" si="0"/>
        <v>99.794661190965101</v>
      </c>
    </row>
    <row r="67" spans="1:4" ht="15.75">
      <c r="A67" s="34" t="s">
        <v>29</v>
      </c>
      <c r="B67" s="47">
        <v>42729</v>
      </c>
      <c r="C67" s="40">
        <f>C68+C69+C70+C71</f>
        <v>22380</v>
      </c>
      <c r="D67" s="13">
        <f t="shared" si="0"/>
        <v>52.376606052095767</v>
      </c>
    </row>
    <row r="68" spans="1:4" ht="15.75">
      <c r="A68" s="27" t="s">
        <v>54</v>
      </c>
      <c r="B68" s="46">
        <v>1164</v>
      </c>
      <c r="C68" s="42">
        <v>924.3</v>
      </c>
      <c r="D68" s="13">
        <f t="shared" si="0"/>
        <v>79.407216494845358</v>
      </c>
    </row>
    <row r="69" spans="1:4" ht="15.75">
      <c r="A69" s="27" t="s">
        <v>55</v>
      </c>
      <c r="B69" s="46">
        <v>31972.9</v>
      </c>
      <c r="C69" s="42">
        <v>14599.6</v>
      </c>
      <c r="D69" s="13">
        <f t="shared" si="0"/>
        <v>45.662420362244276</v>
      </c>
    </row>
    <row r="70" spans="1:4" ht="15.75">
      <c r="A70" s="27" t="s">
        <v>56</v>
      </c>
      <c r="B70" s="46">
        <v>8569.7999999999993</v>
      </c>
      <c r="C70" s="42">
        <v>6342.5</v>
      </c>
      <c r="D70" s="13">
        <f t="shared" si="0"/>
        <v>74.009895213423889</v>
      </c>
    </row>
    <row r="71" spans="1:4" ht="15.75">
      <c r="A71" s="27" t="s">
        <v>57</v>
      </c>
      <c r="B71" s="47">
        <v>1022.3</v>
      </c>
      <c r="C71" s="42">
        <v>513.6</v>
      </c>
      <c r="D71" s="13">
        <f t="shared" si="0"/>
        <v>50.239655678372294</v>
      </c>
    </row>
    <row r="72" spans="1:4" ht="15.75">
      <c r="A72" s="34" t="s">
        <v>30</v>
      </c>
      <c r="B72" s="47">
        <v>19701.8</v>
      </c>
      <c r="C72" s="40">
        <f>C74+C73</f>
        <v>8904.2000000000007</v>
      </c>
      <c r="D72" s="13">
        <f t="shared" si="0"/>
        <v>45.194855292409834</v>
      </c>
    </row>
    <row r="73" spans="1:4" ht="15.75">
      <c r="A73" s="27" t="s">
        <v>76</v>
      </c>
      <c r="B73" s="46">
        <v>12070</v>
      </c>
      <c r="C73" s="38">
        <v>6759.2</v>
      </c>
      <c r="D73" s="13"/>
    </row>
    <row r="74" spans="1:4" ht="15.75">
      <c r="A74" s="27" t="s">
        <v>58</v>
      </c>
      <c r="B74" s="47">
        <v>7631.7</v>
      </c>
      <c r="C74" s="42">
        <v>2145</v>
      </c>
      <c r="D74" s="13">
        <f t="shared" si="0"/>
        <v>28.106450725264359</v>
      </c>
    </row>
    <row r="75" spans="1:4" ht="28.5" customHeight="1">
      <c r="A75" s="34" t="s">
        <v>65</v>
      </c>
      <c r="B75" s="46">
        <v>1</v>
      </c>
      <c r="C75" s="43">
        <f>C76</f>
        <v>0.4</v>
      </c>
      <c r="D75" s="13">
        <f t="shared" si="0"/>
        <v>40</v>
      </c>
    </row>
    <row r="76" spans="1:4" ht="30" customHeight="1">
      <c r="A76" s="27" t="s">
        <v>66</v>
      </c>
      <c r="B76" s="47">
        <v>1</v>
      </c>
      <c r="C76" s="42">
        <v>0.4</v>
      </c>
      <c r="D76" s="13">
        <f t="shared" si="0"/>
        <v>40</v>
      </c>
    </row>
    <row r="77" spans="1:4" ht="47.25">
      <c r="A77" s="34" t="s">
        <v>59</v>
      </c>
      <c r="B77" s="46">
        <v>121112.4</v>
      </c>
      <c r="C77" s="40">
        <f>C78+C79</f>
        <v>75171.8</v>
      </c>
      <c r="D77" s="13">
        <f t="shared" si="0"/>
        <v>62.067798177560682</v>
      </c>
    </row>
    <row r="78" spans="1:4" ht="47.25">
      <c r="A78" s="27" t="s">
        <v>60</v>
      </c>
      <c r="B78" s="46">
        <v>71739</v>
      </c>
      <c r="C78" s="42">
        <v>46226.1</v>
      </c>
      <c r="D78" s="13">
        <f t="shared" si="0"/>
        <v>64.436498975452679</v>
      </c>
    </row>
    <row r="79" spans="1:4" ht="16.5" thickBot="1">
      <c r="A79" s="27" t="s">
        <v>61</v>
      </c>
      <c r="B79" s="48">
        <v>4933.3999999999996</v>
      </c>
      <c r="C79" s="44">
        <v>28945.7</v>
      </c>
      <c r="D79" s="13">
        <f t="shared" si="0"/>
        <v>586.72923338873807</v>
      </c>
    </row>
    <row r="80" spans="1:4" ht="16.5" thickBot="1">
      <c r="A80" s="35" t="s">
        <v>62</v>
      </c>
      <c r="B80" s="53">
        <f>B77+B75+B72+B67+B65+B62+B56+B54+B49+B42+B36+B38+B28</f>
        <v>1141015.2000000002</v>
      </c>
      <c r="C80" s="54">
        <f>C28+C36+C38+C42+C49+C56+C62+C65+C67+C72+C77+C75+C54</f>
        <v>597761.20000000007</v>
      </c>
      <c r="D80" s="12">
        <f t="shared" si="0"/>
        <v>52.388539609288287</v>
      </c>
    </row>
    <row r="81" spans="2:3" ht="15.75">
      <c r="B81" s="1"/>
      <c r="C81" s="2"/>
    </row>
    <row r="82" spans="2:3">
      <c r="B82" s="8"/>
      <c r="C82" s="8"/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2020-09-10T07:57:29Z</cp:lastPrinted>
  <dcterms:created xsi:type="dcterms:W3CDTF">2015-03-17T06:24:35Z</dcterms:created>
  <dcterms:modified xsi:type="dcterms:W3CDTF">2021-04-01T02:42:48Z</dcterms:modified>
</cp:coreProperties>
</file>