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66" i="1"/>
  <c r="B66"/>
  <c r="B42"/>
  <c r="C42"/>
  <c r="C28"/>
  <c r="B28"/>
  <c r="B16"/>
  <c r="D32"/>
  <c r="C53"/>
  <c r="B74"/>
  <c r="B38"/>
  <c r="B61" l="1"/>
  <c r="C71"/>
  <c r="B4"/>
  <c r="B71"/>
  <c r="C36"/>
  <c r="C38"/>
  <c r="C48"/>
  <c r="C55"/>
  <c r="C61"/>
  <c r="C74"/>
  <c r="C76"/>
  <c r="C4"/>
  <c r="C16"/>
  <c r="C64"/>
  <c r="D46"/>
  <c r="D23"/>
  <c r="B64"/>
  <c r="B48"/>
  <c r="B76"/>
  <c r="D58"/>
  <c r="D40"/>
  <c r="B36"/>
  <c r="D33"/>
  <c r="D29"/>
  <c r="D75"/>
  <c r="D41"/>
  <c r="D52"/>
  <c r="D25"/>
  <c r="D24"/>
  <c r="D20"/>
  <c r="D19"/>
  <c r="D18"/>
  <c r="D17"/>
  <c r="D14"/>
  <c r="D13"/>
  <c r="D12"/>
  <c r="D11"/>
  <c r="D10"/>
  <c r="D8"/>
  <c r="D6"/>
  <c r="D5"/>
  <c r="D78"/>
  <c r="D77"/>
  <c r="D73"/>
  <c r="D70"/>
  <c r="D69"/>
  <c r="D68"/>
  <c r="D67"/>
  <c r="D65"/>
  <c r="D63"/>
  <c r="D62"/>
  <c r="D60"/>
  <c r="D59"/>
  <c r="D57"/>
  <c r="D56"/>
  <c r="D50"/>
  <c r="D34"/>
  <c r="D31"/>
  <c r="D30"/>
  <c r="D47"/>
  <c r="D45"/>
  <c r="D44"/>
  <c r="D43"/>
  <c r="D39"/>
  <c r="D37"/>
  <c r="D35"/>
  <c r="D7"/>
  <c r="B79" l="1"/>
  <c r="C79"/>
  <c r="D64"/>
  <c r="B26"/>
  <c r="D38"/>
  <c r="D36"/>
  <c r="C26"/>
  <c r="D4"/>
  <c r="D74"/>
  <c r="D76"/>
  <c r="D71"/>
  <c r="D66"/>
  <c r="D61"/>
  <c r="D55"/>
  <c r="D42"/>
  <c r="D28"/>
  <c r="D16"/>
  <c r="D79" l="1"/>
  <c r="D26"/>
</calcChain>
</file>

<file path=xl/sharedStrings.xml><?xml version="1.0" encoding="utf-8"?>
<sst xmlns="http://schemas.openxmlformats.org/spreadsheetml/2006/main" count="82" uniqueCount="82">
  <si>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</si>
  <si>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</si>
  <si>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</si>
  <si>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</si>
  <si>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</si>
  <si>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</si>
  <si>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</si>
  <si>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</si>
  <si>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</si>
  <si>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</si>
  <si>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</si>
  <si>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</si>
  <si>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</si>
  <si>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</si>
  <si>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</si>
  <si>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</si>
  <si>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</si>
  <si>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</si>
  <si>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</si>
  <si>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</si>
  <si>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</si>
  <si>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</si>
  <si>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</si>
  <si>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</si>
  <si>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</si>
  <si>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</si>
  <si>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</si>
  <si>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</si>
  <si>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</si>
  <si>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</si>
  <si>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</si>
  <si>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</si>
  <si>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</si>
  <si>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</si>
  <si>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</si>
  <si>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</si>
  <si>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</si>
  <si>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</si>
  <si>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</si>
  <si>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</si>
  <si>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</si>
  <si>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</si>
  <si>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</si>
  <si>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</si>
  <si>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</si>
  <si>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</si>
  <si>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</si>
  <si>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</si>
  <si>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</si>
  <si>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</si>
  <si>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</si>
  <si>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</si>
  <si>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</si>
  <si>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</si>
  <si>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</si>
  <si>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</si>
  <si>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</si>
  <si>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</si>
  <si>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</si>
  <si>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</si>
  <si>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</si>
  <si>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</si>
  <si>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</si>
  <si>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</si>
  <si>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</si>
  <si>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</si>
  <si>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</si>
  <si>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</si>
  <si>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</si>
  <si>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</si>
  <si>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</si>
  <si>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</si>
  <si>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</si>
  <si>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</si>
  <si>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</si>
  <si>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</si>
  <si>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</si>
  <si>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БЕЗВОЗМЕЗДНЫЕ ПОСТУПЛЕНИЯ ОТ НЕГОСУДАРСТВЕННЫХ ОРГАНИЗАЦИЙ</t>
  </si>
  <si>
    <t>БЕЗВОЗМЕЗДНЫЕ ПОСТУПЛЕНИЯ ОТ ГОСУДАРСТВЕННЫХ (МУНИЦИПАЛЬНЫХ) ОРГАНИЗАЦИЙ</t>
  </si>
  <si>
    <t>Охрана окружающей среды</t>
  </si>
  <si>
    <t>Охрана объектов растительного и животного мира и среды их обитания</t>
  </si>
  <si>
    <t>Сведения по состоянию на 01.10.2020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</si>
</sst>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2" fillId="0" borderId="20" xfId="0" applyNumberFormat="1" applyFont="1" applyFill="1" applyBorder="1" applyAlignment="1">
      <alignment horizontal="center" wrapText="1"/>
    </xf>
    <xf numFmtId="49" fontId="3" fillId="0" borderId="23" xfId="0" applyNumberFormat="1" applyFont="1" applyFill="1" applyBorder="1" applyAlignment="1">
      <alignment horizontal="left" wrapText="1"/>
    </xf>
    <xf numFmtId="164" fontId="3" fillId="0" borderId="24" xfId="0" applyNumberFormat="1" applyFont="1" applyFill="1" applyBorder="1" applyAlignment="1">
      <alignment horizontal="right" wrapText="1"/>
    </xf>
    <xf numFmtId="164" fontId="3" fillId="0" borderId="23" xfId="0" applyNumberFormat="1" applyFont="1" applyFill="1" applyBorder="1" applyAlignment="1">
      <alignment horizontal="right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26" xfId="0" applyNumberFormat="1" applyFont="1" applyFill="1" applyBorder="1" applyAlignment="1">
      <alignment horizontal="left" wrapText="1"/>
    </xf>
    <xf numFmtId="164" fontId="2" fillId="0" borderId="26" xfId="0" applyNumberFormat="1" applyFont="1" applyFill="1" applyBorder="1" applyAlignment="1">
      <alignment horizontal="right" wrapText="1"/>
    </xf>
    <xf numFmtId="164" fontId="2" fillId="0" borderId="26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8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0" fontId="2" fillId="0" borderId="30" xfId="0" applyFont="1" applyFill="1" applyBorder="1" applyAlignment="1">
      <alignment horizontal="center" wrapText="1"/>
    </xf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165" fontId="2" fillId="0" borderId="36" xfId="0" applyNumberFormat="1" applyFont="1" applyFill="1" applyBorder="1" applyAlignment="1">
      <alignment horizontal="center" wrapText="1"/>
    </xf>
    <xf numFmtId="0" fontId="2" fillId="0" borderId="37" xfId="0" applyFont="1" applyFill="1" applyBorder="1" applyAlignment="1">
      <alignment wrapText="1"/>
    </xf>
    <xf numFmtId="0" fontId="3" fillId="0" borderId="35" xfId="0" applyFont="1" applyFill="1" applyBorder="1" applyAlignment="1">
      <alignment wrapText="1"/>
    </xf>
    <xf numFmtId="0" fontId="3" fillId="0" borderId="21" xfId="0" applyFont="1" applyFill="1" applyBorder="1" applyAlignment="1">
      <alignment wrapText="1"/>
    </xf>
    <xf numFmtId="164" fontId="3" fillId="0" borderId="22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8" xfId="0" applyNumberFormat="1" applyFont="1" applyFill="1" applyBorder="1" applyAlignment="1">
      <alignment horizontal="left" wrapText="1"/>
    </xf>
    <xf numFmtId="49" fontId="2" fillId="0" borderId="39" xfId="0" applyNumberFormat="1" applyFont="1" applyFill="1" applyBorder="1" applyAlignment="1">
      <alignment horizontal="left" wrapText="1"/>
    </xf>
    <xf numFmtId="49" fontId="2" fillId="0" borderId="40" xfId="0" applyNumberFormat="1" applyFont="1" applyFill="1" applyBorder="1" applyAlignment="1">
      <alignment horizontal="left" wrapText="1"/>
    </xf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20" xfId="0" applyNumberFormat="1" applyFont="1" applyFill="1" applyBorder="1" applyAlignment="1">
      <alignment horizontal="center" wrapText="1"/>
    </xf>
    <xf numFmtId="165" fontId="2" fillId="0" borderId="8" xfId="0" applyNumberFormat="1" applyFont="1" applyFill="1" applyBorder="1" applyAlignment="1">
      <alignment horizontal="center" wrapText="1"/>
    </xf>
    <xf numFmtId="165" fontId="2" fillId="0" borderId="42" xfId="0" applyNumberFormat="1" applyFont="1" applyFill="1" applyBorder="1" applyAlignment="1">
      <alignment horizontal="center" wrapText="1"/>
    </xf>
    <xf numFmtId="49" fontId="3" fillId="0" borderId="41" xfId="0" applyNumberFormat="1" applyFont="1" applyFill="1" applyBorder="1" applyAlignment="1">
      <alignment horizontal="left" wrapText="1"/>
    </xf>
    <xf numFmtId="49" fontId="2" fillId="0" borderId="43" xfId="0" applyNumberFormat="1" applyFont="1" applyFill="1" applyBorder="1" applyAlignment="1">
      <alignment horizontal="left" wrapText="1"/>
    </xf>
    <xf numFmtId="164" fontId="2" fillId="0" borderId="44" xfId="0" applyNumberFormat="1" applyFont="1" applyFill="1" applyBorder="1" applyAlignment="1">
      <alignment horizontal="right"/>
    </xf>
    <xf numFmtId="164" fontId="3" fillId="2" borderId="27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3" fillId="0" borderId="33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wrapText="1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4"/>
  <sheetViews>
    <sheetView tabSelected="1" zoomScaleNormal="100" workbookViewId="0"/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9.140625" style="52"/>
    <col min="6" max="6" width="7.7109375" style="52" customWidth="1"/>
    <col min="7" max="16384" width="9.140625" style="52"/>
  </cols>
  <sheetData>
    <row r="1" spans="1:4" ht="15.75" thickBot="1">
      <c r="A1" s="3" t="s">
        <v>81</v>
      </c>
    </row>
    <row r="2" spans="1:4" ht="48" thickBot="1">
      <c r="A2" s="54" t="s">
        <v>0</v>
      </c>
      <c r="B2" s="55" t="s">
        <v>31</v>
      </c>
      <c r="C2" s="55" t="s">
        <v>32</v>
      </c>
      <c r="D2" s="56" t="s">
        <v>1</v>
      </c>
    </row>
    <row r="3" spans="1:4" ht="16.5" thickBot="1">
      <c r="A3" s="78" t="s">
        <v>2</v>
      </c>
      <c r="B3" s="79"/>
      <c r="C3" s="79"/>
      <c r="D3" s="80"/>
    </row>
    <row r="4" spans="1:4" ht="16.5" thickBot="1">
      <c r="A4" s="61" t="s">
        <v>3</v>
      </c>
      <c r="B4" s="62">
        <f>SUM(B5:B15)</f>
        <v>97217.8</v>
      </c>
      <c r="C4" s="62">
        <f>SUM(C5:C15)</f>
        <v>69105.899999999994</v>
      </c>
      <c r="D4" s="63">
        <f>C4/B4*100</f>
        <v>71.083587573469046</v>
      </c>
    </row>
    <row r="5" spans="1:4" ht="16.5" thickBot="1">
      <c r="A5" s="57" t="s">
        <v>4</v>
      </c>
      <c r="B5" s="5">
        <v>45730</v>
      </c>
      <c r="C5" s="5">
        <v>30691.4</v>
      </c>
      <c r="D5" s="58">
        <f>C5/B5*100</f>
        <v>67.114366936365627</v>
      </c>
    </row>
    <row r="6" spans="1:4" ht="32.25" thickBot="1">
      <c r="A6" s="57" t="s">
        <v>5</v>
      </c>
      <c r="B6" s="5">
        <v>315.3</v>
      </c>
      <c r="C6" s="5">
        <v>208.1</v>
      </c>
      <c r="D6" s="58">
        <f>C6/B6*100</f>
        <v>66.000634316523943</v>
      </c>
    </row>
    <row r="7" spans="1:4" ht="16.5" thickBot="1">
      <c r="A7" s="57" t="s">
        <v>6</v>
      </c>
      <c r="B7" s="5">
        <v>18010.2</v>
      </c>
      <c r="C7" s="5">
        <v>19484.400000000001</v>
      </c>
      <c r="D7" s="58">
        <f t="shared" ref="D7:D79" si="0">C7/B7*100</f>
        <v>108.18536162841058</v>
      </c>
    </row>
    <row r="8" spans="1:4" ht="16.5" thickBot="1">
      <c r="A8" s="57" t="s">
        <v>7</v>
      </c>
      <c r="B8" s="5">
        <v>2800</v>
      </c>
      <c r="C8" s="5">
        <v>2399.9</v>
      </c>
      <c r="D8" s="58">
        <f t="shared" si="0"/>
        <v>85.710714285714289</v>
      </c>
    </row>
    <row r="9" spans="1:4" ht="32.25" thickBot="1">
      <c r="A9" s="57" t="s">
        <v>70</v>
      </c>
      <c r="B9" s="5"/>
      <c r="C9" s="5"/>
      <c r="D9" s="58"/>
    </row>
    <row r="10" spans="1:4" ht="32.25" thickBot="1">
      <c r="A10" s="57" t="s">
        <v>8</v>
      </c>
      <c r="B10" s="5">
        <v>11660</v>
      </c>
      <c r="C10" s="5">
        <v>7148.7</v>
      </c>
      <c r="D10" s="58">
        <f t="shared" si="0"/>
        <v>61.309605488850771</v>
      </c>
    </row>
    <row r="11" spans="1:4" ht="16.5" thickBot="1">
      <c r="A11" s="57" t="s">
        <v>9</v>
      </c>
      <c r="B11" s="5">
        <v>200</v>
      </c>
      <c r="C11" s="5">
        <v>115.6</v>
      </c>
      <c r="D11" s="58">
        <f t="shared" si="0"/>
        <v>57.8</v>
      </c>
    </row>
    <row r="12" spans="1:4" ht="32.25" thickBot="1">
      <c r="A12" s="57" t="s">
        <v>10</v>
      </c>
      <c r="B12" s="5">
        <v>17712.3</v>
      </c>
      <c r="C12" s="7">
        <v>8556.7999999999993</v>
      </c>
      <c r="D12" s="58">
        <f t="shared" si="0"/>
        <v>48.30993151651677</v>
      </c>
    </row>
    <row r="13" spans="1:4" ht="32.25" thickBot="1">
      <c r="A13" s="57" t="s">
        <v>11</v>
      </c>
      <c r="B13" s="5">
        <v>410</v>
      </c>
      <c r="C13" s="6">
        <v>106.1</v>
      </c>
      <c r="D13" s="58">
        <f t="shared" si="0"/>
        <v>25.878048780487806</v>
      </c>
    </row>
    <row r="14" spans="1:4" ht="16.5" thickBot="1">
      <c r="A14" s="57" t="s">
        <v>13</v>
      </c>
      <c r="B14" s="5">
        <v>380</v>
      </c>
      <c r="C14" s="6">
        <v>394.9</v>
      </c>
      <c r="D14" s="58">
        <f t="shared" si="0"/>
        <v>103.92105263157893</v>
      </c>
    </row>
    <row r="15" spans="1:4" ht="16.5" thickBot="1">
      <c r="A15" s="59" t="s">
        <v>12</v>
      </c>
      <c r="B15" s="36"/>
      <c r="C15" s="69"/>
      <c r="D15" s="28"/>
    </row>
    <row r="16" spans="1:4" ht="16.5" thickBot="1">
      <c r="A16" s="61" t="s">
        <v>14</v>
      </c>
      <c r="B16" s="62">
        <f>B17+B18+B19+B20+B22+B23+B24+B25+B21</f>
        <v>1039022.6000000001</v>
      </c>
      <c r="C16" s="62">
        <f>SUM(C17:C25)</f>
        <v>631393.69999999995</v>
      </c>
      <c r="D16" s="63">
        <f t="shared" si="0"/>
        <v>60.768042966534118</v>
      </c>
    </row>
    <row r="17" spans="1:10" ht="32.25" thickBot="1">
      <c r="A17" s="57" t="s">
        <v>15</v>
      </c>
      <c r="B17" s="5">
        <v>395154.8</v>
      </c>
      <c r="C17" s="5">
        <v>274930.2</v>
      </c>
      <c r="D17" s="58">
        <f t="shared" si="0"/>
        <v>69.575315800288905</v>
      </c>
    </row>
    <row r="18" spans="1:10" ht="48" thickBot="1">
      <c r="A18" s="57" t="s">
        <v>16</v>
      </c>
      <c r="B18" s="5">
        <v>192947.20000000001</v>
      </c>
      <c r="C18" s="5">
        <v>58945.8</v>
      </c>
      <c r="D18" s="58">
        <f t="shared" si="0"/>
        <v>30.550223066206712</v>
      </c>
    </row>
    <row r="19" spans="1:10" ht="32.25" thickBot="1">
      <c r="A19" s="57" t="s">
        <v>17</v>
      </c>
      <c r="B19" s="5">
        <v>416670.3</v>
      </c>
      <c r="C19" s="5">
        <v>292523.2</v>
      </c>
      <c r="D19" s="58">
        <f t="shared" si="0"/>
        <v>70.204955812785315</v>
      </c>
    </row>
    <row r="20" spans="1:10" ht="16.5" thickBot="1">
      <c r="A20" s="57" t="s">
        <v>18</v>
      </c>
      <c r="B20" s="5">
        <v>29083.1</v>
      </c>
      <c r="C20" s="6">
        <v>6121.5</v>
      </c>
      <c r="D20" s="58">
        <f t="shared" si="0"/>
        <v>21.048306404750527</v>
      </c>
    </row>
    <row r="21" spans="1:10" ht="48" thickBot="1">
      <c r="A21" s="57" t="s">
        <v>78</v>
      </c>
      <c r="B21" s="5">
        <v>0</v>
      </c>
      <c r="C21" s="6"/>
      <c r="D21" s="58"/>
    </row>
    <row r="22" spans="1:10" ht="32.25" thickBot="1">
      <c r="A22" s="57" t="s">
        <v>77</v>
      </c>
      <c r="B22" s="5">
        <v>0</v>
      </c>
      <c r="C22" s="6"/>
      <c r="D22" s="58"/>
    </row>
    <row r="23" spans="1:10" ht="16.5" thickBot="1">
      <c r="A23" s="57" t="s">
        <v>69</v>
      </c>
      <c r="B23" s="5">
        <v>6296.4</v>
      </c>
      <c r="C23" s="6"/>
      <c r="D23" s="58">
        <f t="shared" si="0"/>
        <v>0</v>
      </c>
    </row>
    <row r="24" spans="1:10" ht="63.75" thickBot="1">
      <c r="A24" s="57" t="s">
        <v>19</v>
      </c>
      <c r="B24" s="5">
        <v>30.3</v>
      </c>
      <c r="C24" s="6">
        <v>32.5</v>
      </c>
      <c r="D24" s="58">
        <f t="shared" si="0"/>
        <v>107.26072607260726</v>
      </c>
    </row>
    <row r="25" spans="1:10" ht="48" thickBot="1">
      <c r="A25" s="57" t="s">
        <v>20</v>
      </c>
      <c r="B25" s="77">
        <v>-1159.5</v>
      </c>
      <c r="C25" s="77">
        <v>-1159.5</v>
      </c>
      <c r="D25" s="58">
        <f t="shared" si="0"/>
        <v>100</v>
      </c>
    </row>
    <row r="26" spans="1:10" ht="16.5" thickBot="1">
      <c r="A26" s="60" t="s">
        <v>21</v>
      </c>
      <c r="B26" s="83">
        <f>B4+B16</f>
        <v>1136240.4000000001</v>
      </c>
      <c r="C26" s="83">
        <f>C4+C16</f>
        <v>700499.6</v>
      </c>
      <c r="D26" s="58">
        <f t="shared" si="0"/>
        <v>61.650650689765996</v>
      </c>
    </row>
    <row r="27" spans="1:10" ht="16.5" thickBot="1">
      <c r="A27" s="78" t="s">
        <v>68</v>
      </c>
      <c r="B27" s="79"/>
      <c r="C27" s="79"/>
      <c r="D27" s="80"/>
      <c r="E27" s="53"/>
      <c r="F27" s="53"/>
      <c r="G27" s="53"/>
      <c r="H27" s="53"/>
      <c r="I27" s="53"/>
      <c r="J27" s="53"/>
    </row>
    <row r="28" spans="1:10" ht="15.75">
      <c r="A28" s="67" t="s">
        <v>33</v>
      </c>
      <c r="B28" s="33">
        <f>B29+B30+B31+B32+B33+B34+B35</f>
        <v>78785.399999999994</v>
      </c>
      <c r="C28" s="33">
        <f>C29+C30+C31+C32+C33+C34+C35</f>
        <v>55864.099999999991</v>
      </c>
      <c r="D28" s="44">
        <f t="shared" si="0"/>
        <v>70.906665448166777</v>
      </c>
      <c r="E28" s="53"/>
      <c r="F28" s="53"/>
      <c r="G28" s="53"/>
      <c r="H28" s="53"/>
      <c r="I28" s="53"/>
      <c r="J28" s="53"/>
    </row>
    <row r="29" spans="1:10" ht="47.25">
      <c r="A29" s="64" t="s">
        <v>34</v>
      </c>
      <c r="B29" s="12">
        <v>1533.5</v>
      </c>
      <c r="C29" s="10">
        <v>1156.4000000000001</v>
      </c>
      <c r="D29" s="49">
        <f t="shared" si="0"/>
        <v>75.409194652755147</v>
      </c>
    </row>
    <row r="30" spans="1:10" ht="63">
      <c r="A30" s="65" t="s">
        <v>35</v>
      </c>
      <c r="B30" s="12">
        <v>3043.4</v>
      </c>
      <c r="C30" s="10">
        <v>2145.4</v>
      </c>
      <c r="D30" s="49">
        <f t="shared" si="0"/>
        <v>70.493526976407964</v>
      </c>
    </row>
    <row r="31" spans="1:10" ht="63">
      <c r="A31" s="65" t="s">
        <v>36</v>
      </c>
      <c r="B31" s="12">
        <v>23578.1</v>
      </c>
      <c r="C31" s="10">
        <v>16572.599999999999</v>
      </c>
      <c r="D31" s="49">
        <f t="shared" si="0"/>
        <v>70.288106335964301</v>
      </c>
    </row>
    <row r="32" spans="1:10" ht="15.75">
      <c r="A32" s="65" t="s">
        <v>75</v>
      </c>
      <c r="B32" s="12">
        <v>13.6</v>
      </c>
      <c r="C32" s="10">
        <v>13.6</v>
      </c>
      <c r="D32" s="49">
        <f t="shared" si="0"/>
        <v>100</v>
      </c>
    </row>
    <row r="33" spans="1:4" ht="47.25">
      <c r="A33" s="65" t="s">
        <v>37</v>
      </c>
      <c r="B33" s="12">
        <v>9817.6</v>
      </c>
      <c r="C33" s="10">
        <v>6774.9</v>
      </c>
      <c r="D33" s="49">
        <f t="shared" si="0"/>
        <v>69.007700456323334</v>
      </c>
    </row>
    <row r="34" spans="1:4" ht="15.75">
      <c r="A34" s="65" t="s">
        <v>38</v>
      </c>
      <c r="B34" s="12">
        <v>406.1</v>
      </c>
      <c r="C34" s="10"/>
      <c r="D34" s="49">
        <f t="shared" si="0"/>
        <v>0</v>
      </c>
    </row>
    <row r="35" spans="1:4" ht="16.5" thickBot="1">
      <c r="A35" s="66" t="s">
        <v>39</v>
      </c>
      <c r="B35" s="42">
        <v>40393.1</v>
      </c>
      <c r="C35" s="23">
        <v>29201.200000000001</v>
      </c>
      <c r="D35" s="45">
        <f t="shared" si="0"/>
        <v>72.292545013876136</v>
      </c>
    </row>
    <row r="36" spans="1:4" ht="16.5" thickBot="1">
      <c r="A36" s="18" t="s">
        <v>22</v>
      </c>
      <c r="B36" s="19">
        <f>B37</f>
        <v>1342.6</v>
      </c>
      <c r="C36" s="20">
        <f>C37</f>
        <v>810.9</v>
      </c>
      <c r="D36" s="21">
        <f t="shared" si="0"/>
        <v>60.397735736630423</v>
      </c>
    </row>
    <row r="37" spans="1:4" ht="16.5" thickBot="1">
      <c r="A37" s="26" t="s">
        <v>40</v>
      </c>
      <c r="B37" s="1">
        <v>1342.6</v>
      </c>
      <c r="C37" s="27">
        <v>810.9</v>
      </c>
      <c r="D37" s="28">
        <f t="shared" si="0"/>
        <v>60.397735736630423</v>
      </c>
    </row>
    <row r="38" spans="1:4" ht="32.25" thickBot="1">
      <c r="A38" s="18" t="s">
        <v>23</v>
      </c>
      <c r="B38" s="19">
        <f>B39+B40+B41</f>
        <v>4678.2000000000007</v>
      </c>
      <c r="C38" s="20">
        <f>C39+C40+C41</f>
        <v>4404.5</v>
      </c>
      <c r="D38" s="21">
        <f t="shared" si="0"/>
        <v>94.14945919370696</v>
      </c>
    </row>
    <row r="39" spans="1:4" ht="47.25">
      <c r="A39" s="14" t="s">
        <v>41</v>
      </c>
      <c r="B39" s="15">
        <v>2522.9</v>
      </c>
      <c r="C39" s="16">
        <v>2319.1999999999998</v>
      </c>
      <c r="D39" s="17">
        <f t="shared" si="0"/>
        <v>91.925958222680237</v>
      </c>
    </row>
    <row r="40" spans="1:4" ht="15.75">
      <c r="A40" s="9" t="s">
        <v>67</v>
      </c>
      <c r="B40" s="10">
        <v>2085.3000000000002</v>
      </c>
      <c r="C40" s="12">
        <v>2085.3000000000002</v>
      </c>
      <c r="D40" s="11">
        <f t="shared" si="0"/>
        <v>100</v>
      </c>
    </row>
    <row r="41" spans="1:4" ht="33" customHeight="1" thickBot="1">
      <c r="A41" s="22" t="s">
        <v>64</v>
      </c>
      <c r="B41" s="23">
        <v>70</v>
      </c>
      <c r="C41" s="24"/>
      <c r="D41" s="25">
        <f t="shared" si="0"/>
        <v>0</v>
      </c>
    </row>
    <row r="42" spans="1:4" ht="16.5" thickBot="1">
      <c r="A42" s="18" t="s">
        <v>24</v>
      </c>
      <c r="B42" s="19">
        <f>B43+B44+B45+B47+B46</f>
        <v>72251.199999999997</v>
      </c>
      <c r="C42" s="76">
        <f>C43+C44+C45+C47+C46</f>
        <v>21514.1</v>
      </c>
      <c r="D42" s="21">
        <f t="shared" si="0"/>
        <v>29.776806475186568</v>
      </c>
    </row>
    <row r="43" spans="1:4" ht="15.75">
      <c r="A43" s="14" t="s">
        <v>42</v>
      </c>
      <c r="B43" s="15">
        <v>3703.1</v>
      </c>
      <c r="C43" s="16">
        <v>2693.6</v>
      </c>
      <c r="D43" s="17">
        <f t="shared" si="0"/>
        <v>72.739056466203991</v>
      </c>
    </row>
    <row r="44" spans="1:4" ht="15.75">
      <c r="A44" s="9" t="s">
        <v>43</v>
      </c>
      <c r="B44" s="10">
        <v>22321.1</v>
      </c>
      <c r="C44" s="12">
        <v>14800.8</v>
      </c>
      <c r="D44" s="11">
        <f t="shared" si="0"/>
        <v>66.308560062004119</v>
      </c>
    </row>
    <row r="45" spans="1:4" ht="15.75">
      <c r="A45" s="9" t="s">
        <v>44</v>
      </c>
      <c r="B45" s="10">
        <v>36613</v>
      </c>
      <c r="C45" s="12">
        <v>4019.7</v>
      </c>
      <c r="D45" s="11">
        <f t="shared" si="0"/>
        <v>10.978887280474147</v>
      </c>
    </row>
    <row r="46" spans="1:4" ht="15.75">
      <c r="A46" s="22" t="s">
        <v>74</v>
      </c>
      <c r="B46" s="23">
        <v>1532.3</v>
      </c>
      <c r="C46" s="24"/>
      <c r="D46" s="25">
        <f t="shared" si="0"/>
        <v>0</v>
      </c>
    </row>
    <row r="47" spans="1:4" ht="16.5" thickBot="1">
      <c r="A47" s="22" t="s">
        <v>45</v>
      </c>
      <c r="B47" s="23">
        <v>8081.7</v>
      </c>
      <c r="C47" s="24"/>
      <c r="D47" s="25">
        <f t="shared" si="0"/>
        <v>0</v>
      </c>
    </row>
    <row r="48" spans="1:4" ht="16.5" thickBot="1">
      <c r="A48" s="18" t="s">
        <v>25</v>
      </c>
      <c r="B48" s="32">
        <f>B50+B52+B49+B51</f>
        <v>89178.5</v>
      </c>
      <c r="C48" s="33">
        <f>C50+C52+C49+C51</f>
        <v>33809.199999999997</v>
      </c>
      <c r="D48" s="21">
        <v>0</v>
      </c>
    </row>
    <row r="49" spans="1:4" ht="15.75">
      <c r="A49" s="46" t="s">
        <v>72</v>
      </c>
      <c r="B49" s="50">
        <v>36</v>
      </c>
      <c r="C49" s="34">
        <v>16.399999999999999</v>
      </c>
      <c r="D49" s="44"/>
    </row>
    <row r="50" spans="1:4" ht="15.75">
      <c r="A50" s="9" t="s">
        <v>46</v>
      </c>
      <c r="B50" s="10">
        <v>24867.1</v>
      </c>
      <c r="C50" s="13">
        <v>20726.8</v>
      </c>
      <c r="D50" s="49">
        <f t="shared" si="0"/>
        <v>83.350290142396986</v>
      </c>
    </row>
    <row r="51" spans="1:4" ht="15.75">
      <c r="A51" s="22" t="s">
        <v>73</v>
      </c>
      <c r="B51" s="23">
        <v>55833</v>
      </c>
      <c r="C51" s="29">
        <v>13023.3</v>
      </c>
      <c r="D51" s="51"/>
    </row>
    <row r="52" spans="1:4" ht="32.25" thickBot="1">
      <c r="A52" s="22" t="s">
        <v>63</v>
      </c>
      <c r="B52" s="23">
        <v>8442.4</v>
      </c>
      <c r="C52" s="29">
        <v>42.7</v>
      </c>
      <c r="D52" s="51">
        <f t="shared" si="0"/>
        <v>0.5057803468208093</v>
      </c>
    </row>
    <row r="53" spans="1:4" ht="16.5" thickBot="1">
      <c r="A53" s="72" t="s">
        <v>79</v>
      </c>
      <c r="B53" s="20">
        <v>439.3</v>
      </c>
      <c r="C53" s="20">
        <f>C54</f>
        <v>0</v>
      </c>
      <c r="D53" s="70"/>
    </row>
    <row r="54" spans="1:4" ht="32.25" thickBot="1">
      <c r="A54" s="73" t="s">
        <v>80</v>
      </c>
      <c r="B54" s="27">
        <v>439.3</v>
      </c>
      <c r="C54" s="74"/>
      <c r="D54" s="71"/>
    </row>
    <row r="55" spans="1:4" ht="16.5" thickBot="1">
      <c r="A55" s="72" t="s">
        <v>26</v>
      </c>
      <c r="B55" s="20">
        <v>618287.80000000005</v>
      </c>
      <c r="C55" s="75">
        <f>C56+C57+C59+C60+C58</f>
        <v>390311.4</v>
      </c>
      <c r="D55" s="35">
        <f t="shared" si="0"/>
        <v>63.127786121608743</v>
      </c>
    </row>
    <row r="56" spans="1:4" ht="15.75">
      <c r="A56" s="14" t="s">
        <v>47</v>
      </c>
      <c r="B56" s="15">
        <v>156364.9</v>
      </c>
      <c r="C56" s="47">
        <v>78186.7</v>
      </c>
      <c r="D56" s="48">
        <f t="shared" si="0"/>
        <v>50.002718001290567</v>
      </c>
    </row>
    <row r="57" spans="1:4" ht="15.75">
      <c r="A57" s="9" t="s">
        <v>48</v>
      </c>
      <c r="B57" s="10">
        <v>393068.6</v>
      </c>
      <c r="C57" s="13">
        <v>263141.7</v>
      </c>
      <c r="D57" s="49">
        <f t="shared" si="0"/>
        <v>66.945489922115385</v>
      </c>
    </row>
    <row r="58" spans="1:4" ht="15.75">
      <c r="A58" s="9" t="s">
        <v>71</v>
      </c>
      <c r="B58" s="10">
        <v>39541.800000000003</v>
      </c>
      <c r="C58" s="13">
        <v>28709.3</v>
      </c>
      <c r="D58" s="49">
        <f t="shared" si="0"/>
        <v>72.60493958292237</v>
      </c>
    </row>
    <row r="59" spans="1:4" ht="15.75">
      <c r="A59" s="9" t="s">
        <v>49</v>
      </c>
      <c r="B59" s="10">
        <v>5394.7</v>
      </c>
      <c r="C59" s="13">
        <v>2513.5</v>
      </c>
      <c r="D59" s="49">
        <f t="shared" si="0"/>
        <v>46.592025506515654</v>
      </c>
    </row>
    <row r="60" spans="1:4" ht="16.5" thickBot="1">
      <c r="A60" s="41" t="s">
        <v>50</v>
      </c>
      <c r="B60" s="23">
        <v>23917.8</v>
      </c>
      <c r="C60" s="43">
        <v>17760.2</v>
      </c>
      <c r="D60" s="45">
        <f t="shared" si="0"/>
        <v>74.255157246903977</v>
      </c>
    </row>
    <row r="61" spans="1:4" ht="16.5" thickBot="1">
      <c r="A61" s="18" t="s">
        <v>27</v>
      </c>
      <c r="B61" s="19">
        <f>B62+B63</f>
        <v>91077.6</v>
      </c>
      <c r="C61" s="76">
        <f>C62+C63</f>
        <v>54451.6</v>
      </c>
      <c r="D61" s="21">
        <f t="shared" si="0"/>
        <v>59.785940780169881</v>
      </c>
    </row>
    <row r="62" spans="1:4" ht="15.75">
      <c r="A62" s="14" t="s">
        <v>51</v>
      </c>
      <c r="B62" s="15">
        <v>89443.3</v>
      </c>
      <c r="C62" s="30">
        <v>53142.1</v>
      </c>
      <c r="D62" s="17">
        <f t="shared" si="0"/>
        <v>59.414288157972706</v>
      </c>
    </row>
    <row r="63" spans="1:4" ht="16.5" thickBot="1">
      <c r="A63" s="22" t="s">
        <v>52</v>
      </c>
      <c r="B63" s="23">
        <v>1634.3</v>
      </c>
      <c r="C63" s="29">
        <v>1309.5</v>
      </c>
      <c r="D63" s="25">
        <f t="shared" si="0"/>
        <v>80.12604784923208</v>
      </c>
    </row>
    <row r="64" spans="1:4" ht="16.5" thickBot="1">
      <c r="A64" s="18" t="s">
        <v>28</v>
      </c>
      <c r="B64" s="19">
        <f>B65</f>
        <v>48.7</v>
      </c>
      <c r="C64" s="20">
        <f>C65</f>
        <v>48.6</v>
      </c>
      <c r="D64" s="21">
        <f t="shared" si="0"/>
        <v>99.794661190965101</v>
      </c>
    </row>
    <row r="65" spans="1:4" ht="16.5" thickBot="1">
      <c r="A65" s="26" t="s">
        <v>53</v>
      </c>
      <c r="B65" s="1">
        <v>48.7</v>
      </c>
      <c r="C65" s="31">
        <v>48.6</v>
      </c>
      <c r="D65" s="28">
        <f t="shared" si="0"/>
        <v>99.794661190965101</v>
      </c>
    </row>
    <row r="66" spans="1:4" ht="16.5" thickBot="1">
      <c r="A66" s="18" t="s">
        <v>29</v>
      </c>
      <c r="B66" s="19">
        <f>B67+B68+B69+B70</f>
        <v>43338.8</v>
      </c>
      <c r="C66" s="20">
        <f>C67+C68+C69+C70</f>
        <v>22671.8</v>
      </c>
      <c r="D66" s="21">
        <f t="shared" si="0"/>
        <v>52.312938983082127</v>
      </c>
    </row>
    <row r="67" spans="1:4" ht="15.75">
      <c r="A67" s="14" t="s">
        <v>54</v>
      </c>
      <c r="B67" s="15">
        <v>1164</v>
      </c>
      <c r="C67" s="30">
        <v>1018.8</v>
      </c>
      <c r="D67" s="17">
        <f t="shared" si="0"/>
        <v>87.525773195876283</v>
      </c>
    </row>
    <row r="68" spans="1:4" ht="15.75">
      <c r="A68" s="9" t="s">
        <v>55</v>
      </c>
      <c r="B68" s="10">
        <v>31977.8</v>
      </c>
      <c r="C68" s="13">
        <v>14750.2</v>
      </c>
      <c r="D68" s="11">
        <f t="shared" si="0"/>
        <v>46.126375172776122</v>
      </c>
    </row>
    <row r="69" spans="1:4" ht="15.75">
      <c r="A69" s="9" t="s">
        <v>56</v>
      </c>
      <c r="B69" s="10">
        <v>9169.7999999999993</v>
      </c>
      <c r="C69" s="13">
        <v>6359.2</v>
      </c>
      <c r="D69" s="11">
        <f t="shared" si="0"/>
        <v>69.349386028048599</v>
      </c>
    </row>
    <row r="70" spans="1:4" ht="16.5" thickBot="1">
      <c r="A70" s="22" t="s">
        <v>57</v>
      </c>
      <c r="B70" s="23">
        <v>1027.2</v>
      </c>
      <c r="C70" s="29">
        <v>543.6</v>
      </c>
      <c r="D70" s="25">
        <f t="shared" si="0"/>
        <v>52.920560747663551</v>
      </c>
    </row>
    <row r="71" spans="1:4" ht="16.5" thickBot="1">
      <c r="A71" s="18" t="s">
        <v>30</v>
      </c>
      <c r="B71" s="20">
        <f>B73+B72</f>
        <v>19701.8</v>
      </c>
      <c r="C71" s="20">
        <f>C73+C72</f>
        <v>11038.9</v>
      </c>
      <c r="D71" s="21">
        <f t="shared" si="0"/>
        <v>56.029905896923125</v>
      </c>
    </row>
    <row r="72" spans="1:4" ht="15.75">
      <c r="A72" s="46" t="s">
        <v>76</v>
      </c>
      <c r="B72" s="68">
        <v>12070.1</v>
      </c>
      <c r="C72" s="68">
        <v>7702.9</v>
      </c>
      <c r="D72" s="44"/>
    </row>
    <row r="73" spans="1:4" ht="16.5" thickBot="1">
      <c r="A73" s="41" t="s">
        <v>58</v>
      </c>
      <c r="B73" s="42">
        <v>7631.7</v>
      </c>
      <c r="C73" s="43">
        <v>3336</v>
      </c>
      <c r="D73" s="45">
        <f t="shared" si="0"/>
        <v>43.712410079012542</v>
      </c>
    </row>
    <row r="74" spans="1:4" ht="28.5" customHeight="1" thickBot="1">
      <c r="A74" s="37" t="s">
        <v>65</v>
      </c>
      <c r="B74" s="38">
        <f>B75</f>
        <v>1</v>
      </c>
      <c r="C74" s="39">
        <f>C75</f>
        <v>0.4</v>
      </c>
      <c r="D74" s="40">
        <f t="shared" si="0"/>
        <v>40</v>
      </c>
    </row>
    <row r="75" spans="1:4" ht="30" customHeight="1" thickBot="1">
      <c r="A75" s="26" t="s">
        <v>66</v>
      </c>
      <c r="B75" s="1">
        <v>1</v>
      </c>
      <c r="C75" s="31">
        <v>0.4</v>
      </c>
      <c r="D75" s="28">
        <f t="shared" si="0"/>
        <v>40</v>
      </c>
    </row>
    <row r="76" spans="1:4" ht="48" thickBot="1">
      <c r="A76" s="18" t="s">
        <v>59</v>
      </c>
      <c r="B76" s="19">
        <f>B77+B78</f>
        <v>121112.4</v>
      </c>
      <c r="C76" s="20">
        <f>C77+C78</f>
        <v>82487.899999999994</v>
      </c>
      <c r="D76" s="21">
        <f t="shared" si="0"/>
        <v>68.108550404417713</v>
      </c>
    </row>
    <row r="77" spans="1:4" ht="47.25">
      <c r="A77" s="14" t="s">
        <v>60</v>
      </c>
      <c r="B77" s="15">
        <v>71739</v>
      </c>
      <c r="C77" s="30">
        <v>51885.7</v>
      </c>
      <c r="D77" s="17">
        <f t="shared" si="0"/>
        <v>72.32565271330796</v>
      </c>
    </row>
    <row r="78" spans="1:4" ht="16.5" thickBot="1">
      <c r="A78" s="22" t="s">
        <v>61</v>
      </c>
      <c r="B78" s="23">
        <v>49373.4</v>
      </c>
      <c r="C78" s="29">
        <v>30602.2</v>
      </c>
      <c r="D78" s="25">
        <f t="shared" si="0"/>
        <v>61.981147743521817</v>
      </c>
    </row>
    <row r="79" spans="1:4" ht="16.5" thickBot="1">
      <c r="A79" s="18" t="s">
        <v>62</v>
      </c>
      <c r="B79" s="81">
        <f>B76+B74+B71+B66+B64+B61+B55+B53+B48+B42+B36+B38+B28</f>
        <v>1140243.3</v>
      </c>
      <c r="C79" s="82">
        <f>C28+C36+C38+C42+C48+C55+C61+C64+C66+C71+C76+C74+C53</f>
        <v>677413.40000000014</v>
      </c>
      <c r="D79" s="21">
        <f t="shared" si="0"/>
        <v>59.409548821729551</v>
      </c>
    </row>
    <row r="80" spans="1:4" ht="15.75">
      <c r="B80" s="1"/>
      <c r="C80" s="2"/>
    </row>
    <row r="81" spans="2:3">
      <c r="B81" s="8"/>
      <c r="C81" s="8"/>
    </row>
    <row r="84" spans="2:3">
      <c r="C84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  <rowBreaks count="2" manualBreakCount="2">
    <brk id="26" max="16383" man="1"/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finaban@yandex.ru</cp:lastModifiedBy>
  <cp:lastPrinted>2020-10-12T07:06:43Z</cp:lastPrinted>
  <dcterms:created xsi:type="dcterms:W3CDTF">2015-03-17T06:24:35Z</dcterms:created>
  <dcterms:modified xsi:type="dcterms:W3CDTF">2021-04-01T02:43:28Z</dcterms:modified>
</cp:coreProperties>
</file>