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120" yWindow="135" windowWidth="15135" windowHeight="11640"/>
  </bookViews>
  <sheets>
    <sheet name="Лист1" sheetId="1" r:id="rId1"/>
  </sheets>
  <calcPr calcId="125725" calcMode="manual"/>
</workbook>
</file>

<file path=xl/calcChain.xml><?xml version="1.0" encoding="utf-8"?>
<calcChain xmlns="http://schemas.openxmlformats.org/spreadsheetml/2006/main">
  <c r="B16" i="1"/>
  <c r="B26" s="1"/>
  <c r="B78"/>
  <c r="B73"/>
  <c r="B63"/>
  <c r="B57"/>
  <c r="B54"/>
  <c r="B49"/>
  <c r="B42"/>
  <c r="B38"/>
  <c r="B28"/>
  <c r="B81" s="1"/>
  <c r="C36"/>
  <c r="B36"/>
  <c r="B66"/>
  <c r="B68"/>
  <c r="B76"/>
  <c r="C38"/>
  <c r="D39"/>
  <c r="C54"/>
  <c r="D56"/>
  <c r="D55"/>
  <c r="C68"/>
  <c r="C42"/>
  <c r="C28"/>
  <c r="D32"/>
  <c r="D21" l="1"/>
  <c r="D22"/>
  <c r="C73"/>
  <c r="B4"/>
  <c r="C49"/>
  <c r="C57"/>
  <c r="C63"/>
  <c r="C76"/>
  <c r="C78"/>
  <c r="C4"/>
  <c r="C16"/>
  <c r="C66"/>
  <c r="D47"/>
  <c r="D23"/>
  <c r="D60"/>
  <c r="D33"/>
  <c r="D29"/>
  <c r="D77"/>
  <c r="D41"/>
  <c r="D53"/>
  <c r="D25"/>
  <c r="D24"/>
  <c r="D20"/>
  <c r="D19"/>
  <c r="D18"/>
  <c r="D17"/>
  <c r="D15"/>
  <c r="D14"/>
  <c r="D13"/>
  <c r="D12"/>
  <c r="D11"/>
  <c r="D10"/>
  <c r="D8"/>
  <c r="D6"/>
  <c r="D5"/>
  <c r="D80"/>
  <c r="D79"/>
  <c r="D75"/>
  <c r="D72"/>
  <c r="D71"/>
  <c r="D70"/>
  <c r="D69"/>
  <c r="D67"/>
  <c r="D65"/>
  <c r="D64"/>
  <c r="D62"/>
  <c r="D61"/>
  <c r="D59"/>
  <c r="D58"/>
  <c r="D51"/>
  <c r="D34"/>
  <c r="D31"/>
  <c r="D30"/>
  <c r="D48"/>
  <c r="D46"/>
  <c r="D45"/>
  <c r="D43"/>
  <c r="D40"/>
  <c r="D37"/>
  <c r="D35"/>
  <c r="D7"/>
  <c r="C81" l="1"/>
  <c r="D66"/>
  <c r="D38"/>
  <c r="D36"/>
  <c r="C26"/>
  <c r="D4"/>
  <c r="D76"/>
  <c r="D78"/>
  <c r="D73"/>
  <c r="D68"/>
  <c r="D63"/>
  <c r="D57"/>
  <c r="D42"/>
  <c r="D28"/>
  <c r="D16"/>
  <c r="C83" l="1"/>
  <c r="B83"/>
  <c r="D81"/>
  <c r="D26"/>
</calcChain>
</file>

<file path=xl/sharedStrings.xml><?xml version="1.0" encoding="utf-8"?>
<sst xmlns="http://schemas.openxmlformats.org/spreadsheetml/2006/main" count="88" uniqueCount="88">
  <si>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</si>
  <si>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</si>
  <si>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</si>
  <si>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</si>
  <si>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</si>
  <si>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</si>
  <si>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</si>
  <si>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</si>
  <si>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</si>
  <si>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</si>
  <si>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</si>
  <si>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</si>
  <si>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</si>
  <si>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</si>
  <si>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</si>
  <si>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</si>
  <si>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</si>
  <si>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</si>
  <si>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</si>
  <si>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</si>
  <si>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</si>
  <si>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</si>
  <si>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</si>
  <si>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</si>
  <si>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</si>
  <si>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</si>
  <si>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</si>
  <si>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</si>
  <si>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</si>
  <si>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</si>
  <si>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</si>
  <si>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</si>
  <si>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</si>
  <si>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</si>
  <si>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</si>
  <si>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</si>
  <si>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</si>
  <si>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</si>
  <si>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</si>
  <si>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</si>
  <si>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</si>
  <si>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</si>
  <si>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</si>
  <si>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</si>
  <si>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</si>
  <si>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</si>
  <si>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</si>
  <si>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</si>
  <si>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</si>
  <si>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</si>
  <si>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</si>
  <si>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</si>
  <si>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</si>
  <si>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</si>
  <si>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</si>
  <si>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</si>
  <si>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</si>
  <si>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</si>
  <si>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</si>
  <si>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</si>
  <si>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</si>
  <si>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</si>
  <si>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</si>
  <si>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</si>
  <si>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</si>
  <si>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</si>
  <si>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</si>
  <si>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</si>
  <si>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</si>
  <si>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</si>
  <si>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</si>
  <si>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</si>
  <si>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</si>
  <si>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</si>
  <si>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</si>
  <si>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</si>
  <si>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</si>
  <si>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</si>
  <si>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</si>
  <si>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</si>
  <si>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</si>
  <si>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</si>
  <si>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</si>
  <si>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по состоянию на 01.07.2021</t>
  </si>
  <si>
    <t xml:space="preserve">   </t>
  </si>
  <si>
    <t>план на 01.07.2021</t>
  </si>
  <si>
    <t>план на 01.7.2021</t>
  </si>
  <si>
    <t>Водное хозяйство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</si>
</sst>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6"/>
  <sheetViews>
    <sheetView tabSelected="1" topLeftCell="A61" zoomScaleNormal="100" workbookViewId="0">
      <selection activeCell="F22" sqref="F22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83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107905.3</v>
      </c>
      <c r="C4" s="63">
        <f>SUM(C5:C15)</f>
        <v>57210.3</v>
      </c>
      <c r="D4" s="64">
        <f>C4/B4*100</f>
        <v>53.018989799388905</v>
      </c>
      <c r="E4" s="52"/>
    </row>
    <row r="5" spans="1:5" ht="16.5" thickBot="1">
      <c r="A5" s="58" t="s">
        <v>4</v>
      </c>
      <c r="B5" s="5">
        <v>47676</v>
      </c>
      <c r="C5" s="5">
        <v>23700.3</v>
      </c>
      <c r="D5" s="59">
        <f>C5/B5*100</f>
        <v>49.711175434180724</v>
      </c>
    </row>
    <row r="6" spans="1:5" ht="32.25" thickBot="1">
      <c r="A6" s="58" t="s">
        <v>5</v>
      </c>
      <c r="B6" s="5">
        <v>317.5</v>
      </c>
      <c r="C6" s="5">
        <v>149.4</v>
      </c>
      <c r="D6" s="59">
        <f>C6/B6*100</f>
        <v>47.055118110236222</v>
      </c>
      <c r="E6" s="51" t="s">
        <v>78</v>
      </c>
    </row>
    <row r="7" spans="1:5" ht="16.5" thickBot="1">
      <c r="A7" s="58" t="s">
        <v>6</v>
      </c>
      <c r="B7" s="5">
        <v>26211</v>
      </c>
      <c r="C7" s="5">
        <v>17503.8</v>
      </c>
      <c r="D7" s="59">
        <f t="shared" ref="D7:D81" si="0">C7/B7*100</f>
        <v>66.780359391095331</v>
      </c>
    </row>
    <row r="8" spans="1:5" ht="16.5" thickBot="1">
      <c r="A8" s="58" t="s">
        <v>7</v>
      </c>
      <c r="B8" s="5">
        <v>2580</v>
      </c>
      <c r="C8" s="5">
        <v>1309.9000000000001</v>
      </c>
      <c r="D8" s="59">
        <f t="shared" si="0"/>
        <v>50.771317829457359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5377.4</v>
      </c>
      <c r="D10" s="59">
        <f t="shared" si="0"/>
        <v>50.907886017229956</v>
      </c>
    </row>
    <row r="11" spans="1:5" ht="16.5" thickBot="1">
      <c r="A11" s="58" t="s">
        <v>9</v>
      </c>
      <c r="B11" s="5">
        <v>210</v>
      </c>
      <c r="C11" s="5">
        <v>172</v>
      </c>
      <c r="D11" s="59">
        <f t="shared" si="0"/>
        <v>81.904761904761898</v>
      </c>
    </row>
    <row r="12" spans="1:5" ht="32.25" thickBot="1">
      <c r="A12" s="58" t="s">
        <v>10</v>
      </c>
      <c r="B12" s="5">
        <v>19587.8</v>
      </c>
      <c r="C12" s="7">
        <v>8547.7000000000007</v>
      </c>
      <c r="D12" s="59">
        <f t="shared" si="0"/>
        <v>43.637876637498856</v>
      </c>
    </row>
    <row r="13" spans="1:5" ht="32.25" thickBot="1">
      <c r="A13" s="58" t="s">
        <v>11</v>
      </c>
      <c r="B13" s="5">
        <v>360</v>
      </c>
      <c r="C13" s="6">
        <v>102.5</v>
      </c>
      <c r="D13" s="59">
        <f t="shared" si="0"/>
        <v>28.472222222222221</v>
      </c>
      <c r="E13" s="51" t="s">
        <v>84</v>
      </c>
    </row>
    <row r="14" spans="1:5" ht="16.5" thickBot="1">
      <c r="A14" s="58" t="s">
        <v>13</v>
      </c>
      <c r="B14" s="5">
        <v>400</v>
      </c>
      <c r="C14" s="6">
        <v>347.3</v>
      </c>
      <c r="D14" s="59">
        <f t="shared" si="0"/>
        <v>86.825000000000003</v>
      </c>
    </row>
    <row r="15" spans="1:5" ht="16.5" thickBot="1">
      <c r="A15" s="60" t="s">
        <v>12</v>
      </c>
      <c r="B15" s="35"/>
      <c r="C15" s="71"/>
      <c r="D15" s="28" t="e">
        <f t="shared" si="0"/>
        <v>#DIV/0!</v>
      </c>
    </row>
    <row r="16" spans="1:5" ht="16.5" thickBot="1">
      <c r="A16" s="62" t="s">
        <v>14</v>
      </c>
      <c r="B16" s="63">
        <f>B17+B18+B19+B20+B21+B22+B23+B24+B25</f>
        <v>1028483.43</v>
      </c>
      <c r="C16" s="63">
        <f>SUM(C17:C25)</f>
        <v>481958.40000000002</v>
      </c>
      <c r="D16" s="64">
        <f t="shared" si="0"/>
        <v>46.861075826958142</v>
      </c>
    </row>
    <row r="17" spans="1:11" ht="32.25" thickBot="1">
      <c r="A17" s="58" t="s">
        <v>15</v>
      </c>
      <c r="B17" s="5">
        <v>424762.2</v>
      </c>
      <c r="C17" s="5">
        <v>196065.1</v>
      </c>
      <c r="D17" s="59">
        <f t="shared" si="0"/>
        <v>46.158791907566169</v>
      </c>
      <c r="E17" s="53"/>
    </row>
    <row r="18" spans="1:11" ht="48" thickBot="1">
      <c r="A18" s="58" t="s">
        <v>16</v>
      </c>
      <c r="B18" s="5">
        <v>112906.8</v>
      </c>
      <c r="C18" s="5">
        <v>12883.6</v>
      </c>
      <c r="D18" s="59">
        <f t="shared" si="0"/>
        <v>11.410827337237437</v>
      </c>
    </row>
    <row r="19" spans="1:11" ht="32.25" thickBot="1">
      <c r="A19" s="58" t="s">
        <v>17</v>
      </c>
      <c r="B19" s="5">
        <v>420106.8</v>
      </c>
      <c r="C19" s="5">
        <v>250598.3</v>
      </c>
      <c r="D19" s="59">
        <f t="shared" si="0"/>
        <v>59.65109348384744</v>
      </c>
    </row>
    <row r="20" spans="1:11" ht="16.5" thickBot="1">
      <c r="A20" s="58" t="s">
        <v>18</v>
      </c>
      <c r="B20" s="5">
        <v>61223.33</v>
      </c>
      <c r="C20" s="5">
        <v>25194.7</v>
      </c>
      <c r="D20" s="59">
        <f t="shared" si="0"/>
        <v>41.15212289171464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0</v>
      </c>
      <c r="C22" s="6"/>
      <c r="D22" s="59" t="e">
        <f t="shared" si="0"/>
        <v>#DIV/0!</v>
      </c>
    </row>
    <row r="23" spans="1:11" ht="16.5" thickBot="1">
      <c r="A23" s="58" t="s">
        <v>67</v>
      </c>
      <c r="B23" s="5">
        <v>12662.5</v>
      </c>
      <c r="C23" s="6">
        <v>394.9</v>
      </c>
      <c r="D23" s="59">
        <f t="shared" si="0"/>
        <v>3.1186574531095754</v>
      </c>
    </row>
    <row r="24" spans="1:11" ht="63.75" thickBot="1">
      <c r="A24" s="58" t="s">
        <v>19</v>
      </c>
      <c r="B24" s="5">
        <v>530.79999999999995</v>
      </c>
      <c r="C24" s="6">
        <v>530.79999999999995</v>
      </c>
      <c r="D24" s="59">
        <f t="shared" si="0"/>
        <v>100</v>
      </c>
    </row>
    <row r="25" spans="1:11" ht="48" thickBot="1">
      <c r="A25" s="58" t="s">
        <v>20</v>
      </c>
      <c r="B25" s="77">
        <v>-3709</v>
      </c>
      <c r="C25" s="77">
        <v>-3709</v>
      </c>
      <c r="D25" s="59">
        <f t="shared" si="0"/>
        <v>100</v>
      </c>
      <c r="E25" s="53"/>
    </row>
    <row r="26" spans="1:11" ht="16.5" thickBot="1">
      <c r="A26" s="61" t="s">
        <v>21</v>
      </c>
      <c r="B26" s="74">
        <f>B16+B4</f>
        <v>1136388.73</v>
      </c>
      <c r="C26" s="75">
        <f>C4+C16</f>
        <v>539168.70000000007</v>
      </c>
      <c r="D26" s="59">
        <f t="shared" si="0"/>
        <v>47.445797882912835</v>
      </c>
      <c r="E26" s="53" t="s">
        <v>86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91988</v>
      </c>
      <c r="C28" s="33">
        <f>C29+C30+C31+C32+C33+C34+C35</f>
        <v>44392.7</v>
      </c>
      <c r="D28" s="43">
        <f t="shared" si="0"/>
        <v>48.259229464712782</v>
      </c>
      <c r="E28" s="53" t="s">
        <v>85</v>
      </c>
      <c r="F28" s="54"/>
      <c r="G28" s="54"/>
      <c r="H28" s="54"/>
      <c r="I28" s="54"/>
      <c r="J28" s="54"/>
      <c r="K28" s="54"/>
    </row>
    <row r="29" spans="1:11" ht="47.25">
      <c r="A29" s="65" t="s">
        <v>34</v>
      </c>
      <c r="B29" s="12">
        <v>1909.9</v>
      </c>
      <c r="C29" s="10">
        <v>849.7</v>
      </c>
      <c r="D29" s="48">
        <f t="shared" si="0"/>
        <v>44.489240274359915</v>
      </c>
    </row>
    <row r="30" spans="1:11" ht="63">
      <c r="A30" s="66" t="s">
        <v>35</v>
      </c>
      <c r="B30" s="12">
        <v>3047.3</v>
      </c>
      <c r="C30" s="10">
        <v>1241.5</v>
      </c>
      <c r="D30" s="48">
        <f t="shared" si="0"/>
        <v>40.740983821743839</v>
      </c>
    </row>
    <row r="31" spans="1:11" ht="63">
      <c r="A31" s="66" t="s">
        <v>36</v>
      </c>
      <c r="B31" s="12">
        <v>25254.2</v>
      </c>
      <c r="C31" s="10">
        <v>13092.6</v>
      </c>
      <c r="D31" s="48">
        <f t="shared" si="0"/>
        <v>51.843257755145679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11005.2</v>
      </c>
      <c r="C33" s="10">
        <v>5622</v>
      </c>
      <c r="D33" s="48">
        <f t="shared" si="0"/>
        <v>51.084941663940675</v>
      </c>
    </row>
    <row r="34" spans="1:4" ht="15.75">
      <c r="A34" s="66" t="s">
        <v>38</v>
      </c>
      <c r="B34" s="12">
        <v>800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49958.5</v>
      </c>
      <c r="C35" s="23">
        <v>23586.9</v>
      </c>
      <c r="D35" s="44">
        <f t="shared" si="0"/>
        <v>47.212986779026593</v>
      </c>
    </row>
    <row r="36" spans="1:4" ht="16.5" thickBot="1">
      <c r="A36" s="18" t="s">
        <v>22</v>
      </c>
      <c r="B36" s="19">
        <f>B37</f>
        <v>1319.9</v>
      </c>
      <c r="C36" s="19">
        <f>C37</f>
        <v>551.1</v>
      </c>
      <c r="D36" s="21">
        <f t="shared" si="0"/>
        <v>41.753163118418065</v>
      </c>
    </row>
    <row r="37" spans="1:4" ht="16.5" thickBot="1">
      <c r="A37" s="26" t="s">
        <v>40</v>
      </c>
      <c r="B37" s="1">
        <v>1319.9</v>
      </c>
      <c r="C37" s="27">
        <v>551.1</v>
      </c>
      <c r="D37" s="28">
        <f t="shared" si="0"/>
        <v>41.753163118418065</v>
      </c>
    </row>
    <row r="38" spans="1:4" ht="32.25" thickBot="1">
      <c r="A38" s="18" t="s">
        <v>23</v>
      </c>
      <c r="B38" s="19">
        <f>B39+B40+B41</f>
        <v>6606</v>
      </c>
      <c r="C38" s="20">
        <f>C39+C40+C41</f>
        <v>2765.6</v>
      </c>
      <c r="D38" s="87">
        <f t="shared" si="0"/>
        <v>41.86497123826824</v>
      </c>
    </row>
    <row r="39" spans="1:4" ht="15.75">
      <c r="A39" s="66" t="s">
        <v>81</v>
      </c>
      <c r="B39" s="91">
        <v>4385</v>
      </c>
      <c r="C39" s="86">
        <v>1720.1</v>
      </c>
      <c r="D39" s="90">
        <f t="shared" si="0"/>
        <v>39.226909920182443</v>
      </c>
    </row>
    <row r="40" spans="1:4" ht="47.25">
      <c r="A40" s="85" t="s">
        <v>82</v>
      </c>
      <c r="B40" s="12">
        <v>1907.4</v>
      </c>
      <c r="C40" s="88">
        <v>731.9</v>
      </c>
      <c r="D40" s="90">
        <f t="shared" si="0"/>
        <v>38.371605326622628</v>
      </c>
    </row>
    <row r="41" spans="1:4" ht="33" customHeight="1" thickBot="1">
      <c r="A41" s="67" t="s">
        <v>63</v>
      </c>
      <c r="B41" s="41">
        <v>313.60000000000002</v>
      </c>
      <c r="C41" s="89">
        <v>313.60000000000002</v>
      </c>
      <c r="D41" s="44">
        <f t="shared" si="0"/>
        <v>100</v>
      </c>
    </row>
    <row r="42" spans="1:4" ht="16.5" thickBot="1">
      <c r="A42" s="18" t="s">
        <v>24</v>
      </c>
      <c r="B42" s="19">
        <f>B43+B44+B45+B46+B47+B48</f>
        <v>87080.6</v>
      </c>
      <c r="C42" s="72">
        <f>C43+C45+C46+C48+C47</f>
        <v>14288.6</v>
      </c>
      <c r="D42" s="21">
        <f t="shared" si="0"/>
        <v>16.408476744533225</v>
      </c>
    </row>
    <row r="43" spans="1:4" ht="15.75">
      <c r="A43" s="14" t="s">
        <v>41</v>
      </c>
      <c r="B43" s="15">
        <v>3809.8</v>
      </c>
      <c r="C43" s="16">
        <v>1751.5</v>
      </c>
      <c r="D43" s="17">
        <f t="shared" si="0"/>
        <v>45.973541918210927</v>
      </c>
    </row>
    <row r="44" spans="1:4" ht="15.75">
      <c r="A44" s="14" t="s">
        <v>87</v>
      </c>
      <c r="B44" s="15">
        <v>6685.8</v>
      </c>
      <c r="C44" s="16"/>
      <c r="D44" s="17"/>
    </row>
    <row r="45" spans="1:4" ht="15.75">
      <c r="A45" s="9" t="s">
        <v>42</v>
      </c>
      <c r="B45" s="10">
        <v>36527.300000000003</v>
      </c>
      <c r="C45" s="12">
        <v>9957.1</v>
      </c>
      <c r="D45" s="11">
        <f t="shared" si="0"/>
        <v>27.25933753658223</v>
      </c>
    </row>
    <row r="46" spans="1:4" ht="15.75">
      <c r="A46" s="9" t="s">
        <v>43</v>
      </c>
      <c r="B46" s="10">
        <v>38689.1</v>
      </c>
      <c r="C46" s="12">
        <v>2580</v>
      </c>
      <c r="D46" s="11">
        <f t="shared" si="0"/>
        <v>6.6685448873196842</v>
      </c>
    </row>
    <row r="47" spans="1:4" ht="15.75">
      <c r="A47" s="22" t="s">
        <v>72</v>
      </c>
      <c r="B47" s="23">
        <v>1068.5999999999999</v>
      </c>
      <c r="C47" s="24"/>
      <c r="D47" s="25">
        <f t="shared" si="0"/>
        <v>0</v>
      </c>
    </row>
    <row r="48" spans="1:4" ht="16.5" thickBot="1">
      <c r="A48" s="22" t="s">
        <v>44</v>
      </c>
      <c r="B48" s="23">
        <v>300</v>
      </c>
      <c r="C48" s="24"/>
      <c r="D48" s="25">
        <f t="shared" si="0"/>
        <v>0</v>
      </c>
    </row>
    <row r="49" spans="1:4" ht="16.5" thickBot="1">
      <c r="A49" s="18" t="s">
        <v>25</v>
      </c>
      <c r="B49" s="32">
        <f>B50+B51+B52+B53</f>
        <v>34604.9</v>
      </c>
      <c r="C49" s="33">
        <f>C51+C53+C50+C52</f>
        <v>5706</v>
      </c>
      <c r="D49" s="21">
        <v>0</v>
      </c>
    </row>
    <row r="50" spans="1:4" ht="15.75">
      <c r="A50" s="45" t="s">
        <v>70</v>
      </c>
      <c r="B50" s="49">
        <v>36</v>
      </c>
      <c r="C50" s="34">
        <v>4.9000000000000004</v>
      </c>
      <c r="D50" s="43"/>
    </row>
    <row r="51" spans="1:4" ht="15.75">
      <c r="A51" s="9" t="s">
        <v>45</v>
      </c>
      <c r="B51" s="10">
        <v>12852.5</v>
      </c>
      <c r="C51" s="13">
        <v>4888.5</v>
      </c>
      <c r="D51" s="48">
        <f t="shared" si="0"/>
        <v>38.035401672826296</v>
      </c>
    </row>
    <row r="52" spans="1:4" ht="15.75">
      <c r="A52" s="22" t="s">
        <v>71</v>
      </c>
      <c r="B52" s="23">
        <v>7346.9</v>
      </c>
      <c r="C52" s="29">
        <v>812.6</v>
      </c>
      <c r="D52" s="50"/>
    </row>
    <row r="53" spans="1:4" ht="32.25" thickBot="1">
      <c r="A53" s="22" t="s">
        <v>62</v>
      </c>
      <c r="B53" s="23">
        <v>14369.5</v>
      </c>
      <c r="C53" s="29"/>
      <c r="D53" s="50">
        <f t="shared" si="0"/>
        <v>0</v>
      </c>
    </row>
    <row r="54" spans="1:4" ht="16.5" thickBot="1">
      <c r="A54" s="69" t="s">
        <v>77</v>
      </c>
      <c r="B54" s="33">
        <f>B55+B56</f>
        <v>10506.5</v>
      </c>
      <c r="C54" s="33">
        <f>C55+C56</f>
        <v>225.3</v>
      </c>
      <c r="D54" s="43"/>
    </row>
    <row r="55" spans="1:4" ht="32.25" thickBot="1">
      <c r="A55" s="78" t="s">
        <v>79</v>
      </c>
      <c r="B55" s="34">
        <v>517.5</v>
      </c>
      <c r="C55" s="46">
        <v>225.3</v>
      </c>
      <c r="D55" s="84">
        <f t="shared" si="0"/>
        <v>43.536231884057976</v>
      </c>
    </row>
    <row r="56" spans="1:4" ht="18.75" customHeight="1" thickBot="1">
      <c r="A56" s="80" t="s">
        <v>80</v>
      </c>
      <c r="B56" s="41">
        <v>9989</v>
      </c>
      <c r="C56" s="42"/>
      <c r="D56" s="84">
        <f t="shared" si="0"/>
        <v>0</v>
      </c>
    </row>
    <row r="57" spans="1:4" ht="16.5" thickBot="1">
      <c r="A57" s="83" t="s">
        <v>26</v>
      </c>
      <c r="B57" s="81">
        <f>B58+B59+B60+B61+B62</f>
        <v>636671.4</v>
      </c>
      <c r="C57" s="82">
        <f>C58+C59+C61+C62+C60</f>
        <v>317599.7</v>
      </c>
      <c r="D57" s="79">
        <f t="shared" si="0"/>
        <v>49.884398765202896</v>
      </c>
    </row>
    <row r="58" spans="1:4" ht="15.75">
      <c r="A58" s="14" t="s">
        <v>46</v>
      </c>
      <c r="B58" s="15">
        <v>125847.8</v>
      </c>
      <c r="C58" s="46">
        <v>58657.8</v>
      </c>
      <c r="D58" s="47">
        <f t="shared" si="0"/>
        <v>46.61011157922507</v>
      </c>
    </row>
    <row r="59" spans="1:4" ht="15.75">
      <c r="A59" s="9" t="s">
        <v>47</v>
      </c>
      <c r="B59" s="10">
        <v>426052.1</v>
      </c>
      <c r="C59" s="13">
        <v>220903.4</v>
      </c>
      <c r="D59" s="48">
        <f t="shared" si="0"/>
        <v>51.848917069062686</v>
      </c>
    </row>
    <row r="60" spans="1:4" ht="15.75">
      <c r="A60" s="9" t="s">
        <v>69</v>
      </c>
      <c r="B60" s="10">
        <v>40063.5</v>
      </c>
      <c r="C60" s="13">
        <v>22458.6</v>
      </c>
      <c r="D60" s="48">
        <f t="shared" si="0"/>
        <v>56.05750870493091</v>
      </c>
    </row>
    <row r="61" spans="1:4" ht="15.75">
      <c r="A61" s="9" t="s">
        <v>48</v>
      </c>
      <c r="B61" s="10">
        <v>18248.900000000001</v>
      </c>
      <c r="C61" s="13">
        <v>2299.9</v>
      </c>
      <c r="D61" s="48">
        <f t="shared" si="0"/>
        <v>12.602951410769963</v>
      </c>
    </row>
    <row r="62" spans="1:4" ht="16.5" thickBot="1">
      <c r="A62" s="40" t="s">
        <v>49</v>
      </c>
      <c r="B62" s="23">
        <v>26459.1</v>
      </c>
      <c r="C62" s="42">
        <v>13280</v>
      </c>
      <c r="D62" s="44">
        <f t="shared" si="0"/>
        <v>50.190671640380813</v>
      </c>
    </row>
    <row r="63" spans="1:4" ht="16.5" thickBot="1">
      <c r="A63" s="18" t="s">
        <v>27</v>
      </c>
      <c r="B63" s="19">
        <f>B64+B65</f>
        <v>83889.9</v>
      </c>
      <c r="C63" s="72">
        <f>C64+C65</f>
        <v>39183.199999999997</v>
      </c>
      <c r="D63" s="21">
        <f t="shared" si="0"/>
        <v>46.707887361887423</v>
      </c>
    </row>
    <row r="64" spans="1:4" ht="15.75">
      <c r="A64" s="14" t="s">
        <v>50</v>
      </c>
      <c r="B64" s="15">
        <v>82647.5</v>
      </c>
      <c r="C64" s="30">
        <v>38639</v>
      </c>
      <c r="D64" s="17">
        <f t="shared" si="0"/>
        <v>46.751565383102935</v>
      </c>
    </row>
    <row r="65" spans="1:4" ht="32.25" thickBot="1">
      <c r="A65" s="22" t="s">
        <v>51</v>
      </c>
      <c r="B65" s="23">
        <v>1242.4000000000001</v>
      </c>
      <c r="C65" s="29">
        <v>544.20000000000005</v>
      </c>
      <c r="D65" s="25">
        <f t="shared" si="0"/>
        <v>43.802318094011589</v>
      </c>
    </row>
    <row r="66" spans="1:4" ht="16.5" thickBot="1">
      <c r="A66" s="18" t="s">
        <v>28</v>
      </c>
      <c r="B66" s="19">
        <f>B67</f>
        <v>50.8</v>
      </c>
      <c r="C66" s="20">
        <f>C67</f>
        <v>5.4</v>
      </c>
      <c r="D66" s="21">
        <f t="shared" si="0"/>
        <v>10.629921259842522</v>
      </c>
    </row>
    <row r="67" spans="1:4" ht="16.5" thickBot="1">
      <c r="A67" s="26" t="s">
        <v>52</v>
      </c>
      <c r="B67" s="1">
        <v>50.8</v>
      </c>
      <c r="C67" s="31">
        <v>5.4</v>
      </c>
      <c r="D67" s="28">
        <f t="shared" si="0"/>
        <v>10.629921259842522</v>
      </c>
    </row>
    <row r="68" spans="1:4" ht="16.5" thickBot="1">
      <c r="A68" s="18" t="s">
        <v>29</v>
      </c>
      <c r="B68" s="19">
        <f>B69+B70+B71+B72</f>
        <v>34293.599999999999</v>
      </c>
      <c r="C68" s="20">
        <f>C69+C70+C71+C72</f>
        <v>19334.400000000001</v>
      </c>
      <c r="D68" s="21">
        <f t="shared" si="0"/>
        <v>56.379032822450846</v>
      </c>
    </row>
    <row r="69" spans="1:4" ht="15.75">
      <c r="A69" s="14" t="s">
        <v>53</v>
      </c>
      <c r="B69" s="15">
        <v>1830</v>
      </c>
      <c r="C69" s="30">
        <v>930</v>
      </c>
      <c r="D69" s="17">
        <f t="shared" si="0"/>
        <v>50.819672131147541</v>
      </c>
    </row>
    <row r="70" spans="1:4" ht="15.75">
      <c r="A70" s="9" t="s">
        <v>54</v>
      </c>
      <c r="B70" s="10">
        <v>26979.4</v>
      </c>
      <c r="C70" s="13">
        <v>16093.6</v>
      </c>
      <c r="D70" s="11">
        <f t="shared" si="0"/>
        <v>59.651437763627058</v>
      </c>
    </row>
    <row r="71" spans="1:4" ht="15.75">
      <c r="A71" s="9" t="s">
        <v>55</v>
      </c>
      <c r="B71" s="10">
        <v>4749.5</v>
      </c>
      <c r="C71" s="13">
        <v>1967.9</v>
      </c>
      <c r="D71" s="11">
        <f t="shared" si="0"/>
        <v>41.433835140541113</v>
      </c>
    </row>
    <row r="72" spans="1:4" ht="16.5" thickBot="1">
      <c r="A72" s="22" t="s">
        <v>56</v>
      </c>
      <c r="B72" s="23">
        <v>734.7</v>
      </c>
      <c r="C72" s="29">
        <v>342.9</v>
      </c>
      <c r="D72" s="25">
        <f t="shared" si="0"/>
        <v>46.672111065741113</v>
      </c>
    </row>
    <row r="73" spans="1:4" ht="16.5" thickBot="1">
      <c r="A73" s="18" t="s">
        <v>30</v>
      </c>
      <c r="B73" s="20">
        <f>B74+B75</f>
        <v>23301.300000000003</v>
      </c>
      <c r="C73" s="20">
        <f>C75+C74</f>
        <v>7356.5</v>
      </c>
      <c r="D73" s="21">
        <f t="shared" si="0"/>
        <v>31.571199890134881</v>
      </c>
    </row>
    <row r="74" spans="1:4" ht="15.75">
      <c r="A74" s="45" t="s">
        <v>74</v>
      </c>
      <c r="B74" s="70">
        <v>11478.1</v>
      </c>
      <c r="C74" s="70">
        <v>5050.8</v>
      </c>
      <c r="D74" s="43"/>
    </row>
    <row r="75" spans="1:4" ht="16.5" thickBot="1">
      <c r="A75" s="40" t="s">
        <v>57</v>
      </c>
      <c r="B75" s="41">
        <v>11823.2</v>
      </c>
      <c r="C75" s="42">
        <v>2305.6999999999998</v>
      </c>
      <c r="D75" s="44">
        <f t="shared" si="0"/>
        <v>19.501488598687324</v>
      </c>
    </row>
    <row r="76" spans="1:4" ht="28.5" customHeight="1" thickBot="1">
      <c r="A76" s="36" t="s">
        <v>64</v>
      </c>
      <c r="B76" s="37">
        <f>B77</f>
        <v>4</v>
      </c>
      <c r="C76" s="38">
        <f>C77</f>
        <v>0.4</v>
      </c>
      <c r="D76" s="39">
        <f t="shared" si="0"/>
        <v>10</v>
      </c>
    </row>
    <row r="77" spans="1:4" ht="30" customHeight="1" thickBot="1">
      <c r="A77" s="26" t="s">
        <v>65</v>
      </c>
      <c r="B77" s="1">
        <v>4</v>
      </c>
      <c r="C77" s="31">
        <v>0.4</v>
      </c>
      <c r="D77" s="28">
        <f t="shared" si="0"/>
        <v>10</v>
      </c>
    </row>
    <row r="78" spans="1:4" ht="48" thickBot="1">
      <c r="A78" s="18" t="s">
        <v>58</v>
      </c>
      <c r="B78" s="19">
        <f>B79+B80</f>
        <v>134126.29999999999</v>
      </c>
      <c r="C78" s="20">
        <f>C79+C80</f>
        <v>62321.600000000006</v>
      </c>
      <c r="D78" s="21">
        <f t="shared" si="0"/>
        <v>46.46486185036045</v>
      </c>
    </row>
    <row r="79" spans="1:4" ht="47.25">
      <c r="A79" s="14" t="s">
        <v>59</v>
      </c>
      <c r="B79" s="15">
        <v>87765.2</v>
      </c>
      <c r="C79" s="30">
        <v>43882.8</v>
      </c>
      <c r="D79" s="17">
        <f t="shared" si="0"/>
        <v>50.000227880754565</v>
      </c>
    </row>
    <row r="80" spans="1:4" ht="16.5" thickBot="1">
      <c r="A80" s="22" t="s">
        <v>60</v>
      </c>
      <c r="B80" s="23">
        <v>46361.1</v>
      </c>
      <c r="C80" s="29">
        <v>18438.8</v>
      </c>
      <c r="D80" s="25">
        <f t="shared" si="0"/>
        <v>39.772136554136985</v>
      </c>
    </row>
    <row r="81" spans="1:4" ht="16.5" thickBot="1">
      <c r="A81" s="18" t="s">
        <v>61</v>
      </c>
      <c r="B81" s="73">
        <f>B28+B36+B38+B42+B49+B54+B57+B63+B66+B68+B73+B78+B76</f>
        <v>1144443.2000000002</v>
      </c>
      <c r="C81" s="76">
        <f>C28+C36+C38+C42+C49+C57+C63+C66+C68+C73+C78+C76+C54</f>
        <v>513730.50000000006</v>
      </c>
      <c r="D81" s="21">
        <f t="shared" si="0"/>
        <v>44.889121627006041</v>
      </c>
    </row>
    <row r="82" spans="1:4" ht="15.75">
      <c r="B82" s="1"/>
      <c r="C82" s="2"/>
    </row>
    <row r="83" spans="1:4">
      <c r="B83" s="8">
        <f>B26-B81</f>
        <v>-8054.4700000002049</v>
      </c>
      <c r="C83" s="8">
        <f>C26-C81</f>
        <v>25438.200000000012</v>
      </c>
    </row>
    <row r="86" spans="1:4">
      <c r="C86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PetrovivZhV</cp:lastModifiedBy>
  <cp:lastPrinted>2020-12-10T04:49:33Z</cp:lastPrinted>
  <dcterms:created xsi:type="dcterms:W3CDTF">2015-03-17T06:24:35Z</dcterms:created>
  <dcterms:modified xsi:type="dcterms:W3CDTF">2021-07-11T07:09:27Z</dcterms:modified>
</cp:coreProperties>
</file>