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8" i="1"/>
  <c r="B38"/>
  <c r="D39"/>
  <c r="C53"/>
  <c r="B53"/>
  <c r="D54"/>
  <c r="C67"/>
  <c r="B67"/>
  <c r="C42"/>
  <c r="B42"/>
  <c r="C28"/>
  <c r="B28"/>
  <c r="D32"/>
  <c r="B75"/>
  <c r="B16" l="1"/>
  <c r="B56"/>
  <c r="B62" l="1"/>
  <c r="C72"/>
  <c r="B4"/>
  <c r="B72"/>
  <c r="C36"/>
  <c r="C48"/>
  <c r="C56"/>
  <c r="C62"/>
  <c r="C75"/>
  <c r="C77"/>
  <c r="C4"/>
  <c r="C16"/>
  <c r="C65"/>
  <c r="B65"/>
  <c r="B48"/>
  <c r="B77"/>
  <c r="D59"/>
  <c r="B36"/>
  <c r="D33"/>
  <c r="D29"/>
  <c r="D76"/>
  <c r="D41"/>
  <c r="D25"/>
  <c r="D24"/>
  <c r="D20"/>
  <c r="D19"/>
  <c r="D18"/>
  <c r="D17"/>
  <c r="D14"/>
  <c r="D13"/>
  <c r="D12"/>
  <c r="D11"/>
  <c r="D10"/>
  <c r="D8"/>
  <c r="D6"/>
  <c r="D5"/>
  <c r="D79"/>
  <c r="D78"/>
  <c r="D74"/>
  <c r="D71"/>
  <c r="D70"/>
  <c r="D69"/>
  <c r="D68"/>
  <c r="D66"/>
  <c r="D64"/>
  <c r="D63"/>
  <c r="D61"/>
  <c r="D60"/>
  <c r="D58"/>
  <c r="D57"/>
  <c r="D50"/>
  <c r="D34"/>
  <c r="D31"/>
  <c r="D30"/>
  <c r="D47"/>
  <c r="D45"/>
  <c r="D44"/>
  <c r="D43"/>
  <c r="D40"/>
  <c r="D37"/>
  <c r="D35"/>
  <c r="D7"/>
  <c r="B80" l="1"/>
  <c r="C80"/>
  <c r="D65"/>
  <c r="B26"/>
  <c r="D38"/>
  <c r="D36"/>
  <c r="C26"/>
  <c r="D4"/>
  <c r="D75"/>
  <c r="D77"/>
  <c r="D72"/>
  <c r="D67"/>
  <c r="D62"/>
  <c r="D56"/>
  <c r="D42"/>
  <c r="D28"/>
  <c r="D16"/>
  <c r="D80" l="1"/>
  <c r="D26"/>
</calcChain>
</file>

<file path=xl/sharedStrings.xml><?xml version="1.0" encoding="utf-8"?>
<sst xmlns="http://schemas.openxmlformats.org/spreadsheetml/2006/main" count="83" uniqueCount="83">
  <si>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</si>
  <si>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</si>
  <si>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</si>
  <si>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</si>
  <si>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</si>
  <si>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</si>
  <si>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</si>
  <si>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</si>
  <si>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</si>
  <si>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</si>
  <si>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</si>
  <si>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</si>
  <si>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</si>
  <si>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</si>
  <si>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</si>
  <si>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</si>
  <si>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</si>
  <si>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</si>
  <si>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</si>
  <si>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</si>
  <si>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</si>
  <si>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</si>
  <si>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</si>
  <si>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</si>
  <si>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</si>
  <si>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</si>
  <si>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</si>
  <si>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</si>
  <si>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</si>
  <si>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</si>
  <si>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</si>
  <si>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</si>
  <si>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</si>
  <si>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</si>
  <si>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</si>
  <si>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</si>
  <si>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</si>
  <si>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</si>
  <si>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</si>
  <si>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</si>
  <si>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</si>
  <si>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</si>
  <si>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</si>
  <si>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</si>
  <si>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</si>
  <si>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</si>
  <si>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</si>
  <si>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</si>
  <si>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</si>
  <si>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</si>
  <si>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</si>
  <si>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</si>
  <si>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</si>
  <si>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</si>
  <si>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</si>
  <si>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</si>
  <si>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</si>
  <si>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</si>
  <si>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</si>
  <si>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</si>
  <si>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</si>
  <si>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</si>
  <si>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</si>
  <si>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</si>
  <si>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</si>
  <si>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</si>
  <si>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</si>
  <si>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</si>
  <si>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</si>
  <si>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</si>
  <si>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</si>
  <si>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</si>
  <si>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</si>
  <si>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</si>
  <si>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</si>
  <si>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</si>
  <si>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</si>
  <si>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</si>
  <si>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</si>
  <si>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</si>
  <si>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</si>
  <si>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</si>
  <si>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по состоянию на 01.03.2021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</si>
</sst>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16" xfId="0" applyNumberFormat="1" applyFont="1" applyFill="1" applyBorder="1" applyAlignment="1">
      <alignment horizontal="right" wrapText="1"/>
    </xf>
    <xf numFmtId="165" fontId="2" fillId="0" borderId="45" xfId="0" applyNumberFormat="1" applyFont="1" applyFill="1" applyBorder="1" applyAlignment="1">
      <alignment horizontal="center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5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9.140625" style="51"/>
    <col min="6" max="6" width="7.7109375" style="51" customWidth="1"/>
    <col min="7" max="16384" width="9.140625" style="51"/>
  </cols>
  <sheetData>
    <row r="1" spans="1:4" ht="15.75" thickBot="1">
      <c r="A1" s="3" t="s">
        <v>82</v>
      </c>
    </row>
    <row r="2" spans="1:4" ht="48" thickBot="1">
      <c r="A2" s="53" t="s">
        <v>0</v>
      </c>
      <c r="B2" s="54" t="s">
        <v>31</v>
      </c>
      <c r="C2" s="54" t="s">
        <v>32</v>
      </c>
      <c r="D2" s="55" t="s">
        <v>1</v>
      </c>
    </row>
    <row r="3" spans="1:4" ht="16.5" thickBot="1">
      <c r="A3" s="85" t="s">
        <v>2</v>
      </c>
      <c r="B3" s="86"/>
      <c r="C3" s="86"/>
      <c r="D3" s="87"/>
    </row>
    <row r="4" spans="1:4" ht="16.5" thickBot="1">
      <c r="A4" s="60" t="s">
        <v>3</v>
      </c>
      <c r="B4" s="61">
        <f>SUM(B5:B15)</f>
        <v>105905.3</v>
      </c>
      <c r="C4" s="61">
        <f>SUM(C5:C15)</f>
        <v>12348.6</v>
      </c>
      <c r="D4" s="62">
        <f>C4/B4*100</f>
        <v>11.660039676956679</v>
      </c>
    </row>
    <row r="5" spans="1:4" ht="16.5" thickBot="1">
      <c r="A5" s="56" t="s">
        <v>4</v>
      </c>
      <c r="B5" s="5">
        <v>47676</v>
      </c>
      <c r="C5" s="5">
        <v>4883.2</v>
      </c>
      <c r="D5" s="57">
        <f>C5/B5*100</f>
        <v>10.242470005872976</v>
      </c>
    </row>
    <row r="6" spans="1:4" ht="32.25" thickBot="1">
      <c r="A6" s="56" t="s">
        <v>5</v>
      </c>
      <c r="B6" s="5">
        <v>317.5</v>
      </c>
      <c r="C6" s="5">
        <v>24.5</v>
      </c>
      <c r="D6" s="57">
        <f>C6/B6*100</f>
        <v>7.7165354330708658</v>
      </c>
    </row>
    <row r="7" spans="1:4" ht="16.5" thickBot="1">
      <c r="A7" s="56" t="s">
        <v>6</v>
      </c>
      <c r="B7" s="5">
        <v>23911</v>
      </c>
      <c r="C7" s="5">
        <v>2368.6</v>
      </c>
      <c r="D7" s="57">
        <f t="shared" ref="D7:D80" si="0">C7/B7*100</f>
        <v>9.9059010497260669</v>
      </c>
    </row>
    <row r="8" spans="1:4" ht="16.5" thickBot="1">
      <c r="A8" s="56" t="s">
        <v>7</v>
      </c>
      <c r="B8" s="5">
        <v>2880</v>
      </c>
      <c r="C8" s="5">
        <v>399.3</v>
      </c>
      <c r="D8" s="57">
        <f t="shared" si="0"/>
        <v>13.864583333333332</v>
      </c>
    </row>
    <row r="9" spans="1:4" ht="32.25" thickBot="1">
      <c r="A9" s="56" t="s">
        <v>68</v>
      </c>
      <c r="B9" s="5"/>
      <c r="C9" s="5"/>
      <c r="D9" s="57"/>
    </row>
    <row r="10" spans="1:4" ht="32.25" thickBot="1">
      <c r="A10" s="56" t="s">
        <v>8</v>
      </c>
      <c r="B10" s="5">
        <v>10563</v>
      </c>
      <c r="C10" s="5">
        <v>2103.1999999999998</v>
      </c>
      <c r="D10" s="57">
        <f t="shared" si="0"/>
        <v>19.911010129697999</v>
      </c>
    </row>
    <row r="11" spans="1:4" ht="16.5" thickBot="1">
      <c r="A11" s="56" t="s">
        <v>9</v>
      </c>
      <c r="B11" s="5">
        <v>210</v>
      </c>
      <c r="C11" s="5">
        <v>1.9</v>
      </c>
      <c r="D11" s="57">
        <f t="shared" si="0"/>
        <v>0.90476190476190477</v>
      </c>
    </row>
    <row r="12" spans="1:4" ht="32.25" thickBot="1">
      <c r="A12" s="56" t="s">
        <v>10</v>
      </c>
      <c r="B12" s="5">
        <v>19587.8</v>
      </c>
      <c r="C12" s="7">
        <v>2458.5</v>
      </c>
      <c r="D12" s="57">
        <f t="shared" si="0"/>
        <v>12.551179816007924</v>
      </c>
    </row>
    <row r="13" spans="1:4" ht="32.25" thickBot="1">
      <c r="A13" s="56" t="s">
        <v>11</v>
      </c>
      <c r="B13" s="5">
        <v>360</v>
      </c>
      <c r="C13" s="6">
        <v>15.2</v>
      </c>
      <c r="D13" s="57">
        <f t="shared" si="0"/>
        <v>4.2222222222222223</v>
      </c>
    </row>
    <row r="14" spans="1:4" ht="16.5" thickBot="1">
      <c r="A14" s="56" t="s">
        <v>13</v>
      </c>
      <c r="B14" s="5">
        <v>400</v>
      </c>
      <c r="C14" s="6">
        <v>81</v>
      </c>
      <c r="D14" s="57">
        <f t="shared" si="0"/>
        <v>20.25</v>
      </c>
    </row>
    <row r="15" spans="1:4" ht="16.5" thickBot="1">
      <c r="A15" s="58" t="s">
        <v>12</v>
      </c>
      <c r="B15" s="35"/>
      <c r="C15" s="68">
        <v>13.2</v>
      </c>
      <c r="D15" s="28"/>
    </row>
    <row r="16" spans="1:4" ht="16.5" thickBot="1">
      <c r="A16" s="60" t="s">
        <v>14</v>
      </c>
      <c r="B16" s="61">
        <f>B17+B18+B19+B20+B22+B23+B24+B25+B21</f>
        <v>937662.70000000007</v>
      </c>
      <c r="C16" s="61">
        <f>SUM(C17:C25)</f>
        <v>113849.40000000001</v>
      </c>
      <c r="D16" s="62">
        <f t="shared" si="0"/>
        <v>12.141828826079996</v>
      </c>
    </row>
    <row r="17" spans="1:10" ht="32.25" thickBot="1">
      <c r="A17" s="56" t="s">
        <v>15</v>
      </c>
      <c r="B17" s="5">
        <v>424762.2</v>
      </c>
      <c r="C17" s="5">
        <v>62804.3</v>
      </c>
      <c r="D17" s="57">
        <f t="shared" si="0"/>
        <v>14.785755417972693</v>
      </c>
    </row>
    <row r="18" spans="1:10" ht="48" thickBot="1">
      <c r="A18" s="56" t="s">
        <v>16</v>
      </c>
      <c r="B18" s="5">
        <v>50916.3</v>
      </c>
      <c r="C18" s="5">
        <v>1290</v>
      </c>
      <c r="D18" s="57">
        <f t="shared" si="0"/>
        <v>2.5335697998479856</v>
      </c>
    </row>
    <row r="19" spans="1:10" ht="32.25" thickBot="1">
      <c r="A19" s="56" t="s">
        <v>17</v>
      </c>
      <c r="B19" s="5">
        <v>429945.8</v>
      </c>
      <c r="C19" s="5">
        <v>50110.9</v>
      </c>
      <c r="D19" s="57">
        <f t="shared" si="0"/>
        <v>11.655166767532094</v>
      </c>
    </row>
    <row r="20" spans="1:10" ht="16.5" thickBot="1">
      <c r="A20" s="56" t="s">
        <v>18</v>
      </c>
      <c r="B20" s="5">
        <v>32038.400000000001</v>
      </c>
      <c r="C20" s="5">
        <v>2857.4</v>
      </c>
      <c r="D20" s="57">
        <f t="shared" si="0"/>
        <v>8.9186725928885338</v>
      </c>
    </row>
    <row r="21" spans="1:10" ht="48" thickBot="1">
      <c r="A21" s="56" t="s">
        <v>76</v>
      </c>
      <c r="B21" s="5">
        <v>0</v>
      </c>
      <c r="C21" s="6"/>
      <c r="D21" s="57"/>
    </row>
    <row r="22" spans="1:10" ht="32.25" thickBot="1">
      <c r="A22" s="56" t="s">
        <v>75</v>
      </c>
      <c r="B22" s="5">
        <v>0</v>
      </c>
      <c r="C22" s="6"/>
      <c r="D22" s="57"/>
    </row>
    <row r="23" spans="1:10" ht="16.5" thickBot="1">
      <c r="A23" s="56" t="s">
        <v>67</v>
      </c>
      <c r="B23" s="5">
        <v>0</v>
      </c>
      <c r="C23" s="6"/>
      <c r="D23" s="57"/>
    </row>
    <row r="24" spans="1:10" ht="63.75" thickBot="1">
      <c r="A24" s="56" t="s">
        <v>19</v>
      </c>
      <c r="B24" s="5">
        <v>0.3</v>
      </c>
      <c r="C24" s="6">
        <v>448.5</v>
      </c>
      <c r="D24" s="57">
        <f t="shared" si="0"/>
        <v>149500</v>
      </c>
    </row>
    <row r="25" spans="1:10" ht="48" thickBot="1">
      <c r="A25" s="56" t="s">
        <v>20</v>
      </c>
      <c r="B25" s="70">
        <v>-0.3</v>
      </c>
      <c r="C25" s="70">
        <v>-3661.7</v>
      </c>
      <c r="D25" s="57">
        <f t="shared" si="0"/>
        <v>1220566.6666666665</v>
      </c>
    </row>
    <row r="26" spans="1:10" ht="16.5" thickBot="1">
      <c r="A26" s="59" t="s">
        <v>21</v>
      </c>
      <c r="B26" s="90">
        <f>B4+B16</f>
        <v>1043568.0000000001</v>
      </c>
      <c r="C26" s="90">
        <f>C4+C16</f>
        <v>126198.00000000001</v>
      </c>
      <c r="D26" s="57">
        <f t="shared" si="0"/>
        <v>12.092935007589348</v>
      </c>
    </row>
    <row r="27" spans="1:10" ht="16.5" thickBot="1">
      <c r="A27" s="85" t="s">
        <v>66</v>
      </c>
      <c r="B27" s="86"/>
      <c r="C27" s="86"/>
      <c r="D27" s="87"/>
      <c r="E27" s="52"/>
      <c r="F27" s="52"/>
      <c r="G27" s="52"/>
      <c r="H27" s="52"/>
      <c r="I27" s="52"/>
      <c r="J27" s="52"/>
    </row>
    <row r="28" spans="1:10" ht="15.75">
      <c r="A28" s="66" t="s">
        <v>33</v>
      </c>
      <c r="B28" s="33">
        <f>B29+B30+B31+B32+B33+B34+B35</f>
        <v>101898.8</v>
      </c>
      <c r="C28" s="33">
        <f>C29+C30+C31+C32+C33+C34+C35</f>
        <v>11062.8</v>
      </c>
      <c r="D28" s="43">
        <f t="shared" si="0"/>
        <v>10.85665385657142</v>
      </c>
      <c r="E28" s="52"/>
      <c r="F28" s="52"/>
      <c r="G28" s="52"/>
      <c r="H28" s="52"/>
      <c r="I28" s="52"/>
      <c r="J28" s="52"/>
    </row>
    <row r="29" spans="1:10" ht="47.25">
      <c r="A29" s="63" t="s">
        <v>34</v>
      </c>
      <c r="B29" s="12">
        <v>1909.9</v>
      </c>
      <c r="C29" s="10">
        <v>206.6</v>
      </c>
      <c r="D29" s="48">
        <f t="shared" si="0"/>
        <v>10.817320278548614</v>
      </c>
    </row>
    <row r="30" spans="1:10" ht="63">
      <c r="A30" s="64" t="s">
        <v>35</v>
      </c>
      <c r="B30" s="12">
        <v>3047.3</v>
      </c>
      <c r="C30" s="10">
        <v>410</v>
      </c>
      <c r="D30" s="48">
        <f t="shared" si="0"/>
        <v>13.45453352147803</v>
      </c>
    </row>
    <row r="31" spans="1:10" ht="63">
      <c r="A31" s="64" t="s">
        <v>36</v>
      </c>
      <c r="B31" s="12">
        <v>26189.599999999999</v>
      </c>
      <c r="C31" s="10">
        <v>2987.7</v>
      </c>
      <c r="D31" s="48">
        <f t="shared" si="0"/>
        <v>11.407963466414149</v>
      </c>
    </row>
    <row r="32" spans="1:10" ht="15.75">
      <c r="A32" s="64" t="s">
        <v>73</v>
      </c>
      <c r="B32" s="12">
        <v>12.9</v>
      </c>
      <c r="C32" s="10"/>
      <c r="D32" s="48">
        <f t="shared" si="0"/>
        <v>0</v>
      </c>
    </row>
    <row r="33" spans="1:4" ht="47.25">
      <c r="A33" s="64" t="s">
        <v>37</v>
      </c>
      <c r="B33" s="12">
        <v>11005.2</v>
      </c>
      <c r="C33" s="10">
        <v>1979.2</v>
      </c>
      <c r="D33" s="48">
        <f t="shared" si="0"/>
        <v>17.984225638788935</v>
      </c>
    </row>
    <row r="34" spans="1:4" ht="15.75">
      <c r="A34" s="64" t="s">
        <v>38</v>
      </c>
      <c r="B34" s="12">
        <v>2000</v>
      </c>
      <c r="C34" s="10"/>
      <c r="D34" s="48">
        <f t="shared" si="0"/>
        <v>0</v>
      </c>
    </row>
    <row r="35" spans="1:4" ht="16.5" thickBot="1">
      <c r="A35" s="65" t="s">
        <v>39</v>
      </c>
      <c r="B35" s="41">
        <v>57733.9</v>
      </c>
      <c r="C35" s="23">
        <v>5479.3</v>
      </c>
      <c r="D35" s="44">
        <f t="shared" si="0"/>
        <v>9.4906112353400687</v>
      </c>
    </row>
    <row r="36" spans="1:4" ht="16.5" thickBot="1">
      <c r="A36" s="18" t="s">
        <v>22</v>
      </c>
      <c r="B36" s="19">
        <f>B37</f>
        <v>1319.9</v>
      </c>
      <c r="C36" s="20">
        <f>C37</f>
        <v>180.2</v>
      </c>
      <c r="D36" s="21">
        <f t="shared" si="0"/>
        <v>13.6525494355633</v>
      </c>
    </row>
    <row r="37" spans="1:4" ht="16.5" thickBot="1">
      <c r="A37" s="26" t="s">
        <v>40</v>
      </c>
      <c r="B37" s="1">
        <v>1319.9</v>
      </c>
      <c r="C37" s="27">
        <v>180.2</v>
      </c>
      <c r="D37" s="28">
        <f t="shared" si="0"/>
        <v>13.6525494355633</v>
      </c>
    </row>
    <row r="38" spans="1:4" ht="32.25" thickBot="1">
      <c r="A38" s="18" t="s">
        <v>23</v>
      </c>
      <c r="B38" s="19">
        <f>B39+B40+B41</f>
        <v>6035.1</v>
      </c>
      <c r="C38" s="20">
        <f>C39+C40+C41</f>
        <v>308.3</v>
      </c>
      <c r="D38" s="80">
        <f t="shared" si="0"/>
        <v>5.1084489072260615</v>
      </c>
    </row>
    <row r="39" spans="1:4" ht="15.75">
      <c r="A39" s="64" t="s">
        <v>80</v>
      </c>
      <c r="B39" s="84">
        <v>4307.7</v>
      </c>
      <c r="C39" s="79">
        <v>308.3</v>
      </c>
      <c r="D39" s="83">
        <f t="shared" si="0"/>
        <v>7.1569515054437414</v>
      </c>
    </row>
    <row r="40" spans="1:4" ht="47.25">
      <c r="A40" s="78" t="s">
        <v>81</v>
      </c>
      <c r="B40" s="12">
        <v>1657.4</v>
      </c>
      <c r="C40" s="81"/>
      <c r="D40" s="83">
        <f t="shared" si="0"/>
        <v>0</v>
      </c>
    </row>
    <row r="41" spans="1:4" ht="33" customHeight="1" thickBot="1">
      <c r="A41" s="65" t="s">
        <v>63</v>
      </c>
      <c r="B41" s="41">
        <v>70</v>
      </c>
      <c r="C41" s="82"/>
      <c r="D41" s="44">
        <f t="shared" si="0"/>
        <v>0</v>
      </c>
    </row>
    <row r="42" spans="1:4" ht="16.5" thickBot="1">
      <c r="A42" s="18" t="s">
        <v>24</v>
      </c>
      <c r="B42" s="19">
        <f>B43+B44+B45+B47+B46</f>
        <v>48936.6</v>
      </c>
      <c r="C42" s="69">
        <f>C43+C44+C45+C47+C46</f>
        <v>3464.7</v>
      </c>
      <c r="D42" s="21">
        <f t="shared" si="0"/>
        <v>7.0799769497676577</v>
      </c>
    </row>
    <row r="43" spans="1:4" ht="15.75">
      <c r="A43" s="14" t="s">
        <v>41</v>
      </c>
      <c r="B43" s="15">
        <v>3809.8</v>
      </c>
      <c r="C43" s="16">
        <v>448</v>
      </c>
      <c r="D43" s="17">
        <f t="shared" si="0"/>
        <v>11.759147461809018</v>
      </c>
    </row>
    <row r="44" spans="1:4" ht="15.75">
      <c r="A44" s="9" t="s">
        <v>42</v>
      </c>
      <c r="B44" s="10">
        <v>24317.1</v>
      </c>
      <c r="C44" s="12">
        <v>1940.7</v>
      </c>
      <c r="D44" s="11">
        <f t="shared" si="0"/>
        <v>7.9808036320120417</v>
      </c>
    </row>
    <row r="45" spans="1:4" ht="15.75">
      <c r="A45" s="9" t="s">
        <v>43</v>
      </c>
      <c r="B45" s="10">
        <v>20709.7</v>
      </c>
      <c r="C45" s="12">
        <v>1076</v>
      </c>
      <c r="D45" s="11">
        <f t="shared" si="0"/>
        <v>5.1956329642631225</v>
      </c>
    </row>
    <row r="46" spans="1:4" ht="15.75">
      <c r="A46" s="22" t="s">
        <v>72</v>
      </c>
      <c r="B46" s="23"/>
      <c r="C46" s="24"/>
      <c r="D46" s="25"/>
    </row>
    <row r="47" spans="1:4" ht="16.5" thickBot="1">
      <c r="A47" s="22" t="s">
        <v>44</v>
      </c>
      <c r="B47" s="23">
        <v>100</v>
      </c>
      <c r="C47" s="24"/>
      <c r="D47" s="25">
        <f t="shared" si="0"/>
        <v>0</v>
      </c>
    </row>
    <row r="48" spans="1:4" ht="16.5" thickBot="1">
      <c r="A48" s="18" t="s">
        <v>25</v>
      </c>
      <c r="B48" s="32">
        <f>B50+B52+B49+B51</f>
        <v>11702.4</v>
      </c>
      <c r="C48" s="33">
        <f>C50+C52+C49+C51</f>
        <v>979.30000000000007</v>
      </c>
      <c r="D48" s="21">
        <v>0</v>
      </c>
    </row>
    <row r="49" spans="1:4" ht="15.75">
      <c r="A49" s="45" t="s">
        <v>70</v>
      </c>
      <c r="B49" s="49">
        <v>36</v>
      </c>
      <c r="C49" s="34">
        <v>1.6</v>
      </c>
      <c r="D49" s="43"/>
    </row>
    <row r="50" spans="1:4" ht="15.75">
      <c r="A50" s="9" t="s">
        <v>45</v>
      </c>
      <c r="B50" s="10">
        <v>10754.8</v>
      </c>
      <c r="C50" s="13">
        <v>977.7</v>
      </c>
      <c r="D50" s="48">
        <f t="shared" si="0"/>
        <v>9.0908245620560137</v>
      </c>
    </row>
    <row r="51" spans="1:4" ht="15.75">
      <c r="A51" s="22" t="s">
        <v>71</v>
      </c>
      <c r="B51" s="23">
        <v>911.6</v>
      </c>
      <c r="C51" s="29"/>
      <c r="D51" s="50"/>
    </row>
    <row r="52" spans="1:4" ht="32.25" thickBot="1">
      <c r="A52" s="22" t="s">
        <v>62</v>
      </c>
      <c r="B52" s="23"/>
      <c r="C52" s="29"/>
      <c r="D52" s="50"/>
    </row>
    <row r="53" spans="1:4" ht="16.5" thickBot="1">
      <c r="A53" s="66" t="s">
        <v>77</v>
      </c>
      <c r="B53" s="33">
        <f>B54+B55</f>
        <v>297.8</v>
      </c>
      <c r="C53" s="33">
        <f>C54+C55</f>
        <v>0</v>
      </c>
      <c r="D53" s="43"/>
    </row>
    <row r="54" spans="1:4" ht="32.25" thickBot="1">
      <c r="A54" s="71" t="s">
        <v>78</v>
      </c>
      <c r="B54" s="34">
        <v>297.8</v>
      </c>
      <c r="C54" s="46"/>
      <c r="D54" s="77">
        <f t="shared" si="0"/>
        <v>0</v>
      </c>
    </row>
    <row r="55" spans="1:4" ht="18.75" customHeight="1" thickBot="1">
      <c r="A55" s="73" t="s">
        <v>79</v>
      </c>
      <c r="B55" s="41"/>
      <c r="C55" s="42"/>
      <c r="D55" s="77"/>
    </row>
    <row r="56" spans="1:4" ht="16.5" thickBot="1">
      <c r="A56" s="76" t="s">
        <v>26</v>
      </c>
      <c r="B56" s="74">
        <f>B57+B58+B59+B60+B61</f>
        <v>616933.69999999995</v>
      </c>
      <c r="C56" s="75">
        <f>C57+C58+C60+C61+C59</f>
        <v>63117.4</v>
      </c>
      <c r="D56" s="72">
        <f t="shared" si="0"/>
        <v>10.230823830826555</v>
      </c>
    </row>
    <row r="57" spans="1:4" ht="15.75">
      <c r="A57" s="14" t="s">
        <v>46</v>
      </c>
      <c r="B57" s="15">
        <v>120870</v>
      </c>
      <c r="C57" s="46">
        <v>10969.3</v>
      </c>
      <c r="D57" s="47">
        <f t="shared" si="0"/>
        <v>9.0752874989658316</v>
      </c>
    </row>
    <row r="58" spans="1:4" ht="15.75">
      <c r="A58" s="9" t="s">
        <v>47</v>
      </c>
      <c r="B58" s="10">
        <v>424859.3</v>
      </c>
      <c r="C58" s="13">
        <v>44609.3</v>
      </c>
      <c r="D58" s="48">
        <f t="shared" si="0"/>
        <v>10.499781927805277</v>
      </c>
    </row>
    <row r="59" spans="1:4" ht="15.75">
      <c r="A59" s="9" t="s">
        <v>69</v>
      </c>
      <c r="B59" s="10">
        <v>38367.699999999997</v>
      </c>
      <c r="C59" s="13">
        <v>3744.2</v>
      </c>
      <c r="D59" s="48">
        <f t="shared" si="0"/>
        <v>9.758729347862916</v>
      </c>
    </row>
    <row r="60" spans="1:4" ht="15.75">
      <c r="A60" s="9" t="s">
        <v>48</v>
      </c>
      <c r="B60" s="10">
        <v>6806.6</v>
      </c>
      <c r="C60" s="13">
        <v>383.4</v>
      </c>
      <c r="D60" s="48">
        <f t="shared" si="0"/>
        <v>5.6327681955748821</v>
      </c>
    </row>
    <row r="61" spans="1:4" ht="16.5" thickBot="1">
      <c r="A61" s="40" t="s">
        <v>49</v>
      </c>
      <c r="B61" s="23">
        <v>26030.1</v>
      </c>
      <c r="C61" s="42">
        <v>3411.2</v>
      </c>
      <c r="D61" s="44">
        <f t="shared" si="0"/>
        <v>13.104828640689048</v>
      </c>
    </row>
    <row r="62" spans="1:4" ht="16.5" thickBot="1">
      <c r="A62" s="18" t="s">
        <v>27</v>
      </c>
      <c r="B62" s="19">
        <f>B63+B64</f>
        <v>67922.100000000006</v>
      </c>
      <c r="C62" s="69">
        <f>C63+C64</f>
        <v>8892.7000000000007</v>
      </c>
      <c r="D62" s="21">
        <f t="shared" si="0"/>
        <v>13.092498612380949</v>
      </c>
    </row>
    <row r="63" spans="1:4" ht="15.75">
      <c r="A63" s="14" t="s">
        <v>50</v>
      </c>
      <c r="B63" s="15">
        <v>66704.600000000006</v>
      </c>
      <c r="C63" s="30">
        <v>8780.5</v>
      </c>
      <c r="D63" s="17">
        <f t="shared" si="0"/>
        <v>13.163260105000255</v>
      </c>
    </row>
    <row r="64" spans="1:4" ht="16.5" thickBot="1">
      <c r="A64" s="22" t="s">
        <v>51</v>
      </c>
      <c r="B64" s="23">
        <v>1217.5</v>
      </c>
      <c r="C64" s="29">
        <v>112.2</v>
      </c>
      <c r="D64" s="25">
        <f t="shared" si="0"/>
        <v>9.2156057494866541</v>
      </c>
    </row>
    <row r="65" spans="1:4" ht="16.5" thickBot="1">
      <c r="A65" s="18" t="s">
        <v>28</v>
      </c>
      <c r="B65" s="19">
        <f>B66</f>
        <v>50.8</v>
      </c>
      <c r="C65" s="20">
        <f>C66</f>
        <v>0</v>
      </c>
      <c r="D65" s="21">
        <f t="shared" si="0"/>
        <v>0</v>
      </c>
    </row>
    <row r="66" spans="1:4" ht="16.5" thickBot="1">
      <c r="A66" s="26" t="s">
        <v>52</v>
      </c>
      <c r="B66" s="1">
        <v>50.8</v>
      </c>
      <c r="C66" s="31"/>
      <c r="D66" s="28">
        <f t="shared" si="0"/>
        <v>0</v>
      </c>
    </row>
    <row r="67" spans="1:4" ht="16.5" thickBot="1">
      <c r="A67" s="18" t="s">
        <v>29</v>
      </c>
      <c r="B67" s="19">
        <f>B68+B69+B70+B71</f>
        <v>33552</v>
      </c>
      <c r="C67" s="20">
        <f>C68+C69+C70+C71</f>
        <v>2062.4</v>
      </c>
      <c r="D67" s="21">
        <f t="shared" si="0"/>
        <v>6.1468764902241295</v>
      </c>
    </row>
    <row r="68" spans="1:4" ht="15.75">
      <c r="A68" s="14" t="s">
        <v>53</v>
      </c>
      <c r="B68" s="15">
        <v>1830</v>
      </c>
      <c r="C68" s="30">
        <v>331</v>
      </c>
      <c r="D68" s="17">
        <f t="shared" si="0"/>
        <v>18.087431693989071</v>
      </c>
    </row>
    <row r="69" spans="1:4" ht="15.75">
      <c r="A69" s="9" t="s">
        <v>54</v>
      </c>
      <c r="B69" s="10">
        <v>26237.8</v>
      </c>
      <c r="C69" s="13">
        <v>1403.7</v>
      </c>
      <c r="D69" s="11">
        <f t="shared" si="0"/>
        <v>5.3499150081180593</v>
      </c>
    </row>
    <row r="70" spans="1:4" ht="15.75">
      <c r="A70" s="9" t="s">
        <v>55</v>
      </c>
      <c r="B70" s="10">
        <v>4749.5</v>
      </c>
      <c r="C70" s="13">
        <v>296.5</v>
      </c>
      <c r="D70" s="11">
        <f t="shared" si="0"/>
        <v>6.2427623960416883</v>
      </c>
    </row>
    <row r="71" spans="1:4" ht="16.5" thickBot="1">
      <c r="A71" s="22" t="s">
        <v>56</v>
      </c>
      <c r="B71" s="23">
        <v>734.7</v>
      </c>
      <c r="C71" s="29">
        <v>31.2</v>
      </c>
      <c r="D71" s="25">
        <f t="shared" si="0"/>
        <v>4.246631278072682</v>
      </c>
    </row>
    <row r="72" spans="1:4" ht="16.5" thickBot="1">
      <c r="A72" s="18" t="s">
        <v>30</v>
      </c>
      <c r="B72" s="20">
        <f>B74+B73</f>
        <v>21042.1</v>
      </c>
      <c r="C72" s="20">
        <f>C74+C73</f>
        <v>1846.1000000000001</v>
      </c>
      <c r="D72" s="21">
        <f t="shared" si="0"/>
        <v>8.7733638752786103</v>
      </c>
    </row>
    <row r="73" spans="1:4" ht="15.75">
      <c r="A73" s="45" t="s">
        <v>74</v>
      </c>
      <c r="B73" s="67">
        <v>11237.2</v>
      </c>
      <c r="C73" s="67">
        <v>1236.4000000000001</v>
      </c>
      <c r="D73" s="43"/>
    </row>
    <row r="74" spans="1:4" ht="16.5" thickBot="1">
      <c r="A74" s="40" t="s">
        <v>57</v>
      </c>
      <c r="B74" s="41">
        <v>9804.9</v>
      </c>
      <c r="C74" s="42">
        <v>609.70000000000005</v>
      </c>
      <c r="D74" s="44">
        <f t="shared" si="0"/>
        <v>6.2183194117227103</v>
      </c>
    </row>
    <row r="75" spans="1:4" ht="28.5" customHeight="1" thickBot="1">
      <c r="A75" s="36" t="s">
        <v>64</v>
      </c>
      <c r="B75" s="37">
        <f>B76</f>
        <v>4</v>
      </c>
      <c r="C75" s="38">
        <f>C76</f>
        <v>0.4</v>
      </c>
      <c r="D75" s="39">
        <f t="shared" si="0"/>
        <v>10</v>
      </c>
    </row>
    <row r="76" spans="1:4" ht="30" customHeight="1" thickBot="1">
      <c r="A76" s="26" t="s">
        <v>65</v>
      </c>
      <c r="B76" s="1">
        <v>4</v>
      </c>
      <c r="C76" s="31">
        <v>0.4</v>
      </c>
      <c r="D76" s="28">
        <f t="shared" si="0"/>
        <v>10</v>
      </c>
    </row>
    <row r="77" spans="1:4" ht="48" thickBot="1">
      <c r="A77" s="18" t="s">
        <v>58</v>
      </c>
      <c r="B77" s="19">
        <f>B78+B79</f>
        <v>119673.9</v>
      </c>
      <c r="C77" s="20">
        <f>C78+C79</f>
        <v>17241.7</v>
      </c>
      <c r="D77" s="21">
        <f t="shared" si="0"/>
        <v>14.4072349944307</v>
      </c>
    </row>
    <row r="78" spans="1:4" ht="47.25">
      <c r="A78" s="14" t="s">
        <v>59</v>
      </c>
      <c r="B78" s="15">
        <v>87765.2</v>
      </c>
      <c r="C78" s="30">
        <v>14627.6</v>
      </c>
      <c r="D78" s="17">
        <f t="shared" si="0"/>
        <v>16.66674262691819</v>
      </c>
    </row>
    <row r="79" spans="1:4" ht="16.5" thickBot="1">
      <c r="A79" s="22" t="s">
        <v>60</v>
      </c>
      <c r="B79" s="23">
        <v>31908.7</v>
      </c>
      <c r="C79" s="29">
        <v>2614.1</v>
      </c>
      <c r="D79" s="25">
        <f t="shared" si="0"/>
        <v>8.1924365455189339</v>
      </c>
    </row>
    <row r="80" spans="1:4" ht="16.5" thickBot="1">
      <c r="A80" s="18" t="s">
        <v>61</v>
      </c>
      <c r="B80" s="88">
        <f>B77+B75+B72+B67+B65+B62+B56+B53+B48+B42+B36+B38+B28</f>
        <v>1029369.2000000001</v>
      </c>
      <c r="C80" s="89">
        <f>C28+C36+C38+C42+C48+C56+C62+C65+C67+C72+C77+C75+C53</f>
        <v>109155.99999999999</v>
      </c>
      <c r="D80" s="21">
        <f t="shared" si="0"/>
        <v>10.604164181325803</v>
      </c>
    </row>
    <row r="81" spans="2:3" ht="15.75">
      <c r="B81" s="1"/>
      <c r="C81" s="2"/>
    </row>
    <row r="82" spans="2:3">
      <c r="B82" s="8"/>
      <c r="C82" s="8"/>
    </row>
    <row r="85" spans="2:3">
      <c r="C85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2020-12-10T04:49:33Z</cp:lastPrinted>
  <dcterms:created xsi:type="dcterms:W3CDTF">2015-03-17T06:24:35Z</dcterms:created>
  <dcterms:modified xsi:type="dcterms:W3CDTF">2021-04-01T03:49:23Z</dcterms:modified>
</cp:coreProperties>
</file>