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7" i="1"/>
  <c r="B78"/>
  <c r="B54"/>
  <c r="B49"/>
  <c r="B42"/>
  <c r="B38"/>
  <c r="B36"/>
  <c r="B28"/>
  <c r="B16"/>
  <c r="B73"/>
  <c r="B63"/>
  <c r="C36"/>
  <c r="B66"/>
  <c r="B68"/>
  <c r="B76"/>
  <c r="C38"/>
  <c r="D39"/>
  <c r="C54"/>
  <c r="D56"/>
  <c r="D55"/>
  <c r="C68"/>
  <c r="C42"/>
  <c r="C28"/>
  <c r="D32"/>
  <c r="B81" l="1"/>
  <c r="D21"/>
  <c r="D22"/>
  <c r="C73"/>
  <c r="B4"/>
  <c r="B26" s="1"/>
  <c r="C49"/>
  <c r="C57"/>
  <c r="C63"/>
  <c r="C76"/>
  <c r="C78"/>
  <c r="C4"/>
  <c r="C16"/>
  <c r="C66"/>
  <c r="D47"/>
  <c r="D23"/>
  <c r="D60"/>
  <c r="D33"/>
  <c r="D29"/>
  <c r="D77"/>
  <c r="D41"/>
  <c r="D53"/>
  <c r="D25"/>
  <c r="D24"/>
  <c r="D20"/>
  <c r="D19"/>
  <c r="D18"/>
  <c r="D17"/>
  <c r="D15"/>
  <c r="D14"/>
  <c r="D13"/>
  <c r="D12"/>
  <c r="D11"/>
  <c r="D10"/>
  <c r="D8"/>
  <c r="D6"/>
  <c r="D5"/>
  <c r="D80"/>
  <c r="D79"/>
  <c r="D75"/>
  <c r="D72"/>
  <c r="D71"/>
  <c r="D70"/>
  <c r="D69"/>
  <c r="D67"/>
  <c r="D65"/>
  <c r="D64"/>
  <c r="D62"/>
  <c r="D61"/>
  <c r="D59"/>
  <c r="D58"/>
  <c r="D51"/>
  <c r="D34"/>
  <c r="D31"/>
  <c r="D30"/>
  <c r="D48"/>
  <c r="D46"/>
  <c r="D45"/>
  <c r="D43"/>
  <c r="D40"/>
  <c r="D37"/>
  <c r="D35"/>
  <c r="D7"/>
  <c r="C81" l="1"/>
  <c r="D66"/>
  <c r="D38"/>
  <c r="D36"/>
  <c r="C26"/>
  <c r="D4"/>
  <c r="D76"/>
  <c r="D78"/>
  <c r="D73"/>
  <c r="D68"/>
  <c r="D63"/>
  <c r="D57"/>
  <c r="D42"/>
  <c r="D28"/>
  <c r="D16"/>
  <c r="C83" l="1"/>
  <c r="B83"/>
  <c r="D81"/>
  <c r="D26"/>
</calcChain>
</file>

<file path=xl/sharedStrings.xml><?xml version="1.0" encoding="utf-8"?>
<sst xmlns="http://schemas.openxmlformats.org/spreadsheetml/2006/main" count="90" uniqueCount="88">
  <si>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</si>
  <si>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</si>
  <si>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</si>
  <si>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</si>
  <si>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</si>
  <si>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</si>
  <si>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</si>
  <si>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</si>
  <si>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</si>
  <si>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</si>
  <si>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</si>
  <si>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</si>
  <si>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</si>
  <si>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</si>
  <si>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</si>
  <si>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</si>
  <si>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</si>
  <si>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</si>
  <si>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</si>
  <si>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</si>
  <si>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</si>
  <si>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</si>
  <si>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</si>
  <si>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</si>
  <si>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</si>
  <si>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</si>
  <si>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</si>
  <si>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</si>
  <si>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</si>
  <si>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</si>
  <si>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</si>
  <si>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</si>
  <si>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</si>
  <si>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</si>
  <si>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</si>
  <si>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</si>
  <si>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</si>
  <si>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</si>
  <si>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</si>
  <si>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</si>
  <si>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</si>
  <si>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</si>
  <si>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</si>
  <si>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</si>
  <si>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</si>
  <si>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</si>
  <si>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</si>
  <si>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</si>
  <si>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</si>
  <si>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</si>
  <si>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</si>
  <si>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</si>
  <si>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</si>
  <si>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</si>
  <si>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</si>
  <si>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</si>
  <si>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</si>
  <si>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</si>
  <si>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</si>
  <si>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</si>
  <si>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</si>
  <si>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</si>
  <si>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</si>
  <si>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</si>
  <si>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</si>
  <si>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</si>
  <si>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</si>
  <si>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</si>
  <si>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</si>
  <si>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</si>
  <si>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</si>
  <si>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</si>
  <si>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</si>
  <si>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</si>
  <si>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</si>
  <si>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</si>
  <si>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</si>
  <si>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</si>
  <si>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</si>
  <si>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</si>
  <si>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</si>
  <si>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</si>
  <si>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</si>
  <si>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</t>
  </si>
  <si>
    <t>Водное хозяйство</t>
  </si>
  <si>
    <t>Сведения по состоянию на 01.01.2022</t>
  </si>
  <si>
    <t>испол.на 01.01.2022</t>
  </si>
  <si>
    <t>план на 31.12.2021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</si>
</sst>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164" fontId="3" fillId="3" borderId="39" xfId="0" applyNumberFormat="1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164" fontId="2" fillId="0" borderId="45" xfId="0" applyNumberFormat="1" applyFont="1" applyFill="1" applyBorder="1" applyAlignment="1">
      <alignment horizontal="right" wrapText="1"/>
    </xf>
    <xf numFmtId="0" fontId="0" fillId="2" borderId="46" xfId="0" applyFill="1" applyBorder="1"/>
    <xf numFmtId="165" fontId="2" fillId="0" borderId="8" xfId="0" applyNumberFormat="1" applyFont="1" applyFill="1" applyBorder="1" applyAlignment="1">
      <alignment horizontal="center" wrapText="1"/>
    </xf>
    <xf numFmtId="164" fontId="3" fillId="0" borderId="47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topLeftCell="A19" zoomScaleNormal="100" workbookViewId="0">
      <selection activeCell="H22" sqref="H22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85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89" t="s">
        <v>2</v>
      </c>
      <c r="B3" s="90"/>
      <c r="C3" s="90"/>
      <c r="D3" s="91"/>
    </row>
    <row r="4" spans="1:5" ht="16.5" thickBot="1">
      <c r="A4" s="62" t="s">
        <v>3</v>
      </c>
      <c r="B4" s="63">
        <f>SUM(B5:B15)</f>
        <v>117767.3</v>
      </c>
      <c r="C4" s="63">
        <f>SUM(C5:C15)</f>
        <v>114775.2</v>
      </c>
      <c r="D4" s="64">
        <f>C4/B4*100</f>
        <v>97.459311710466309</v>
      </c>
      <c r="E4" s="52"/>
    </row>
    <row r="5" spans="1:5" ht="16.5" thickBot="1">
      <c r="A5" s="58" t="s">
        <v>4</v>
      </c>
      <c r="B5" s="5">
        <v>51001</v>
      </c>
      <c r="C5" s="5">
        <v>50903.3</v>
      </c>
      <c r="D5" s="59">
        <f>C5/B5*100</f>
        <v>99.808435128722977</v>
      </c>
    </row>
    <row r="6" spans="1:5" ht="32.25" thickBot="1">
      <c r="A6" s="58" t="s">
        <v>5</v>
      </c>
      <c r="B6" s="5">
        <v>317.5</v>
      </c>
      <c r="C6" s="5">
        <v>323.60000000000002</v>
      </c>
      <c r="D6" s="59">
        <f>C6/B6*100</f>
        <v>101.9212598425197</v>
      </c>
      <c r="E6" s="51" t="s">
        <v>78</v>
      </c>
    </row>
    <row r="7" spans="1:5" ht="16.5" thickBot="1">
      <c r="A7" s="58" t="s">
        <v>6</v>
      </c>
      <c r="B7" s="5">
        <v>34942</v>
      </c>
      <c r="C7" s="5">
        <v>31791.200000000001</v>
      </c>
      <c r="D7" s="59">
        <f t="shared" ref="D7:D81" si="0">C7/B7*100</f>
        <v>90.982771449831148</v>
      </c>
    </row>
    <row r="8" spans="1:5" ht="16.5" thickBot="1">
      <c r="A8" s="58" t="s">
        <v>7</v>
      </c>
      <c r="B8" s="5">
        <v>3000</v>
      </c>
      <c r="C8" s="5">
        <v>2993.4</v>
      </c>
      <c r="D8" s="59">
        <f t="shared" si="0"/>
        <v>99.78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10859</v>
      </c>
      <c r="C10" s="5">
        <v>11436.5</v>
      </c>
      <c r="D10" s="59">
        <f t="shared" si="0"/>
        <v>105.31816926052122</v>
      </c>
    </row>
    <row r="11" spans="1:5" ht="16.5" thickBot="1">
      <c r="A11" s="58" t="s">
        <v>9</v>
      </c>
      <c r="B11" s="5">
        <v>320</v>
      </c>
      <c r="C11" s="5">
        <v>349.9</v>
      </c>
      <c r="D11" s="59">
        <f t="shared" si="0"/>
        <v>109.34374999999999</v>
      </c>
    </row>
    <row r="12" spans="1:5" ht="32.25" thickBot="1">
      <c r="A12" s="58" t="s">
        <v>10</v>
      </c>
      <c r="B12" s="5">
        <v>14972.8</v>
      </c>
      <c r="C12" s="7">
        <v>14270.3</v>
      </c>
      <c r="D12" s="59">
        <f t="shared" si="0"/>
        <v>95.308158794614229</v>
      </c>
    </row>
    <row r="13" spans="1:5" ht="32.25" thickBot="1">
      <c r="A13" s="58" t="s">
        <v>11</v>
      </c>
      <c r="B13" s="5">
        <v>555</v>
      </c>
      <c r="C13" s="6">
        <v>536.6</v>
      </c>
      <c r="D13" s="59">
        <f t="shared" si="0"/>
        <v>96.684684684684683</v>
      </c>
      <c r="E13" s="51" t="s">
        <v>83</v>
      </c>
    </row>
    <row r="14" spans="1:5" ht="16.5" thickBot="1">
      <c r="A14" s="58" t="s">
        <v>13</v>
      </c>
      <c r="B14" s="5">
        <v>1800</v>
      </c>
      <c r="C14" s="6">
        <v>2170.4</v>
      </c>
      <c r="D14" s="59">
        <f t="shared" si="0"/>
        <v>120.57777777777778</v>
      </c>
    </row>
    <row r="15" spans="1:5" ht="16.5" thickBot="1">
      <c r="A15" s="60" t="s">
        <v>12</v>
      </c>
      <c r="B15" s="35"/>
      <c r="C15" s="71"/>
      <c r="D15" s="28" t="e">
        <f t="shared" si="0"/>
        <v>#DIV/0!</v>
      </c>
    </row>
    <row r="16" spans="1:5" ht="16.5" thickBot="1">
      <c r="A16" s="62" t="s">
        <v>14</v>
      </c>
      <c r="B16" s="63">
        <f>B17+B18+B19+B20+B21+B22+B23+B24+B25</f>
        <v>1048893</v>
      </c>
      <c r="C16" s="63">
        <f>SUM(C17:C25)</f>
        <v>1039173.1000000001</v>
      </c>
      <c r="D16" s="64">
        <f t="shared" si="0"/>
        <v>99.07331825076534</v>
      </c>
    </row>
    <row r="17" spans="1:11" ht="32.25" thickBot="1">
      <c r="A17" s="58" t="s">
        <v>15</v>
      </c>
      <c r="B17" s="5">
        <v>441048.5</v>
      </c>
      <c r="C17" s="5">
        <v>441048.5</v>
      </c>
      <c r="D17" s="59">
        <f t="shared" si="0"/>
        <v>100</v>
      </c>
      <c r="E17" s="53"/>
    </row>
    <row r="18" spans="1:11" ht="48" thickBot="1">
      <c r="A18" s="58" t="s">
        <v>16</v>
      </c>
      <c r="B18" s="5">
        <v>108047.7</v>
      </c>
      <c r="C18" s="5">
        <v>99468.800000000003</v>
      </c>
      <c r="D18" s="59">
        <f t="shared" si="0"/>
        <v>92.060080871689081</v>
      </c>
    </row>
    <row r="19" spans="1:11" ht="32.25" thickBot="1">
      <c r="A19" s="58" t="s">
        <v>17</v>
      </c>
      <c r="B19" s="5">
        <v>444799</v>
      </c>
      <c r="C19" s="5">
        <v>444120.8</v>
      </c>
      <c r="D19" s="59">
        <f t="shared" si="0"/>
        <v>99.847526635626423</v>
      </c>
    </row>
    <row r="20" spans="1:11" ht="16.5" thickBot="1">
      <c r="A20" s="58" t="s">
        <v>18</v>
      </c>
      <c r="B20" s="5">
        <v>57609</v>
      </c>
      <c r="C20" s="5">
        <v>57347.9</v>
      </c>
      <c r="D20" s="59">
        <f t="shared" si="0"/>
        <v>99.546772205731742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64.2</v>
      </c>
      <c r="C22" s="6">
        <v>64.2</v>
      </c>
      <c r="D22" s="59">
        <f t="shared" si="0"/>
        <v>100</v>
      </c>
    </row>
    <row r="23" spans="1:11" ht="16.5" thickBot="1">
      <c r="A23" s="58" t="s">
        <v>67</v>
      </c>
      <c r="B23" s="5">
        <v>434.6</v>
      </c>
      <c r="C23" s="6">
        <v>434.6</v>
      </c>
      <c r="D23" s="59">
        <f t="shared" si="0"/>
        <v>100</v>
      </c>
    </row>
    <row r="24" spans="1:11" ht="63.75" thickBot="1">
      <c r="A24" s="58" t="s">
        <v>19</v>
      </c>
      <c r="B24" s="5">
        <v>626</v>
      </c>
      <c r="C24" s="6">
        <v>626</v>
      </c>
      <c r="D24" s="59">
        <f t="shared" si="0"/>
        <v>100</v>
      </c>
    </row>
    <row r="25" spans="1:11" ht="48" thickBot="1">
      <c r="A25" s="58" t="s">
        <v>20</v>
      </c>
      <c r="B25" s="77">
        <v>-3736</v>
      </c>
      <c r="C25" s="77">
        <v>-3937.7</v>
      </c>
      <c r="D25" s="59">
        <f t="shared" si="0"/>
        <v>105.39882226980728</v>
      </c>
      <c r="E25" s="53"/>
    </row>
    <row r="26" spans="1:11" ht="16.5" thickBot="1">
      <c r="A26" s="61" t="s">
        <v>21</v>
      </c>
      <c r="B26" s="74">
        <f>B16+B4</f>
        <v>1166660.3</v>
      </c>
      <c r="C26" s="75">
        <f>C4+C16</f>
        <v>1153948.3</v>
      </c>
      <c r="D26" s="59">
        <f t="shared" si="0"/>
        <v>98.910394053864692</v>
      </c>
      <c r="E26" s="53" t="s">
        <v>87</v>
      </c>
      <c r="G26" s="51" t="s">
        <v>86</v>
      </c>
    </row>
    <row r="27" spans="1:11" ht="16.5" thickBot="1">
      <c r="A27" s="89" t="s">
        <v>66</v>
      </c>
      <c r="B27" s="90"/>
      <c r="C27" s="90"/>
      <c r="D27" s="91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93985.3</v>
      </c>
      <c r="C28" s="33">
        <f>C29+C30+C31+C32+C33+C34+C35</f>
        <v>91929.600000000006</v>
      </c>
      <c r="D28" s="43">
        <f t="shared" si="0"/>
        <v>97.812743056626942</v>
      </c>
      <c r="E28" s="53" t="s">
        <v>87</v>
      </c>
      <c r="F28" s="54"/>
      <c r="G28" s="51" t="s">
        <v>86</v>
      </c>
      <c r="H28" s="54"/>
      <c r="I28" s="54"/>
      <c r="J28" s="54"/>
      <c r="K28" s="54"/>
    </row>
    <row r="29" spans="1:11" ht="47.25">
      <c r="A29" s="65" t="s">
        <v>34</v>
      </c>
      <c r="B29" s="12">
        <v>1909.4</v>
      </c>
      <c r="C29" s="10">
        <v>1906.7</v>
      </c>
      <c r="D29" s="48">
        <f t="shared" si="0"/>
        <v>99.858594322823919</v>
      </c>
    </row>
    <row r="30" spans="1:11" ht="63">
      <c r="A30" s="66" t="s">
        <v>35</v>
      </c>
      <c r="B30" s="12">
        <v>2971.8</v>
      </c>
      <c r="C30" s="10">
        <v>2947.3</v>
      </c>
      <c r="D30" s="48">
        <f t="shared" si="0"/>
        <v>99.175583821253113</v>
      </c>
    </row>
    <row r="31" spans="1:11" ht="63">
      <c r="A31" s="66" t="s">
        <v>36</v>
      </c>
      <c r="B31" s="12">
        <v>26869.4</v>
      </c>
      <c r="C31" s="10">
        <v>26141</v>
      </c>
      <c r="D31" s="48">
        <f t="shared" si="0"/>
        <v>97.289109544686511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10396.5</v>
      </c>
      <c r="C33" s="10">
        <v>10302</v>
      </c>
      <c r="D33" s="48">
        <f t="shared" si="0"/>
        <v>99.091040253931624</v>
      </c>
    </row>
    <row r="34" spans="1:4" ht="15.75">
      <c r="A34" s="66" t="s">
        <v>38</v>
      </c>
      <c r="B34" s="12">
        <v>300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51525.3</v>
      </c>
      <c r="C35" s="23">
        <v>50632.6</v>
      </c>
      <c r="D35" s="44">
        <f t="shared" si="0"/>
        <v>98.267453076449812</v>
      </c>
    </row>
    <row r="36" spans="1:4" ht="16.5" thickBot="1">
      <c r="A36" s="18" t="s">
        <v>22</v>
      </c>
      <c r="B36" s="95">
        <f>B37</f>
        <v>1280.3</v>
      </c>
      <c r="C36" s="20">
        <f>C37</f>
        <v>1246.2</v>
      </c>
      <c r="D36" s="21">
        <f t="shared" si="0"/>
        <v>97.336561743341406</v>
      </c>
    </row>
    <row r="37" spans="1:4" ht="16.5" thickBot="1">
      <c r="A37" s="26" t="s">
        <v>40</v>
      </c>
      <c r="B37" s="1">
        <v>1280.3</v>
      </c>
      <c r="C37" s="27">
        <v>1246.2</v>
      </c>
      <c r="D37" s="28">
        <f t="shared" si="0"/>
        <v>97.336561743341406</v>
      </c>
    </row>
    <row r="38" spans="1:4" ht="32.25" thickBot="1">
      <c r="A38" s="18" t="s">
        <v>23</v>
      </c>
      <c r="B38" s="19">
        <f>B39+B40+B41</f>
        <v>6366.9</v>
      </c>
      <c r="C38" s="20">
        <f>C39+C40+C41</f>
        <v>6083.5</v>
      </c>
      <c r="D38" s="21">
        <f t="shared" si="0"/>
        <v>95.548854230473239</v>
      </c>
    </row>
    <row r="39" spans="1:4" ht="15.75">
      <c r="A39" s="66" t="s">
        <v>81</v>
      </c>
      <c r="B39" s="70">
        <v>4145.8999999999996</v>
      </c>
      <c r="C39" s="92">
        <v>3862.5</v>
      </c>
      <c r="D39" s="87">
        <f t="shared" si="0"/>
        <v>93.164331025832752</v>
      </c>
    </row>
    <row r="40" spans="1:4" ht="47.25">
      <c r="A40" s="84" t="s">
        <v>82</v>
      </c>
      <c r="B40" s="12">
        <v>1907.4</v>
      </c>
      <c r="C40" s="85">
        <v>1907.4</v>
      </c>
      <c r="D40" s="87">
        <f t="shared" si="0"/>
        <v>100</v>
      </c>
    </row>
    <row r="41" spans="1:4" ht="33" customHeight="1" thickBot="1">
      <c r="A41" s="67" t="s">
        <v>63</v>
      </c>
      <c r="B41" s="41">
        <v>313.60000000000002</v>
      </c>
      <c r="C41" s="86">
        <v>313.60000000000002</v>
      </c>
      <c r="D41" s="44">
        <f t="shared" si="0"/>
        <v>100</v>
      </c>
    </row>
    <row r="42" spans="1:4" ht="16.5" thickBot="1">
      <c r="A42" s="18" t="s">
        <v>24</v>
      </c>
      <c r="B42" s="19">
        <f>B43+B44+B45+B46+B47+B48</f>
        <v>85232.8</v>
      </c>
      <c r="C42" s="72">
        <f>C43+C45+C46+C48+C47</f>
        <v>78049</v>
      </c>
      <c r="D42" s="21">
        <f t="shared" si="0"/>
        <v>91.571554612778172</v>
      </c>
    </row>
    <row r="43" spans="1:4" ht="15.75">
      <c r="A43" s="14" t="s">
        <v>41</v>
      </c>
      <c r="B43" s="15">
        <v>3721.4</v>
      </c>
      <c r="C43" s="16">
        <v>3720.8</v>
      </c>
      <c r="D43" s="17">
        <f t="shared" si="0"/>
        <v>99.983877035524273</v>
      </c>
    </row>
    <row r="44" spans="1:4" ht="15.75">
      <c r="A44" s="14" t="s">
        <v>84</v>
      </c>
      <c r="B44" s="15">
        <v>6685.8</v>
      </c>
      <c r="C44" s="16"/>
      <c r="D44" s="17"/>
    </row>
    <row r="45" spans="1:4" ht="15.75">
      <c r="A45" s="9" t="s">
        <v>42</v>
      </c>
      <c r="B45" s="10">
        <v>34182.9</v>
      </c>
      <c r="C45" s="12">
        <v>33963.300000000003</v>
      </c>
      <c r="D45" s="11">
        <f t="shared" si="0"/>
        <v>99.357573523603918</v>
      </c>
    </row>
    <row r="46" spans="1:4" ht="15.75">
      <c r="A46" s="9" t="s">
        <v>43</v>
      </c>
      <c r="B46" s="10">
        <v>38630.400000000001</v>
      </c>
      <c r="C46" s="12">
        <v>38393.699999999997</v>
      </c>
      <c r="D46" s="11">
        <f t="shared" si="0"/>
        <v>99.387270129224632</v>
      </c>
    </row>
    <row r="47" spans="1:4" ht="15.75">
      <c r="A47" s="22" t="s">
        <v>72</v>
      </c>
      <c r="B47" s="23">
        <v>1068.5999999999999</v>
      </c>
      <c r="C47" s="24">
        <v>1027.5</v>
      </c>
      <c r="D47" s="25">
        <f t="shared" si="0"/>
        <v>96.15384615384616</v>
      </c>
    </row>
    <row r="48" spans="1:4" ht="16.5" thickBot="1">
      <c r="A48" s="22" t="s">
        <v>44</v>
      </c>
      <c r="B48" s="23">
        <v>943.7</v>
      </c>
      <c r="C48" s="24">
        <v>943.7</v>
      </c>
      <c r="D48" s="25">
        <f t="shared" si="0"/>
        <v>100</v>
      </c>
    </row>
    <row r="49" spans="1:5" ht="16.5" thickBot="1">
      <c r="A49" s="18" t="s">
        <v>25</v>
      </c>
      <c r="B49" s="32">
        <f>B50+B51+B52+B53</f>
        <v>34886.699999999997</v>
      </c>
      <c r="C49" s="33">
        <f>C51+C53+C50+C52</f>
        <v>34059.799999999996</v>
      </c>
      <c r="D49" s="94">
        <v>0</v>
      </c>
      <c r="E49" s="93"/>
    </row>
    <row r="50" spans="1:5" ht="15.75">
      <c r="A50" s="45" t="s">
        <v>70</v>
      </c>
      <c r="B50" s="49">
        <v>36.1</v>
      </c>
      <c r="C50" s="34">
        <v>13.3</v>
      </c>
      <c r="D50" s="43"/>
    </row>
    <row r="51" spans="1:5" ht="15.75">
      <c r="A51" s="9" t="s">
        <v>45</v>
      </c>
      <c r="B51" s="10">
        <v>17234.2</v>
      </c>
      <c r="C51" s="13">
        <v>16477.599999999999</v>
      </c>
      <c r="D51" s="48">
        <f t="shared" si="0"/>
        <v>95.609891959011719</v>
      </c>
    </row>
    <row r="52" spans="1:5" ht="15.75">
      <c r="A52" s="22" t="s">
        <v>71</v>
      </c>
      <c r="B52" s="23">
        <v>8126.9</v>
      </c>
      <c r="C52" s="29">
        <v>8114.9</v>
      </c>
      <c r="D52" s="50"/>
    </row>
    <row r="53" spans="1:5" ht="32.25" thickBot="1">
      <c r="A53" s="22" t="s">
        <v>62</v>
      </c>
      <c r="B53" s="23">
        <v>9489.5</v>
      </c>
      <c r="C53" s="29">
        <v>9454</v>
      </c>
      <c r="D53" s="50">
        <f t="shared" si="0"/>
        <v>99.625902313082875</v>
      </c>
    </row>
    <row r="54" spans="1:5" ht="16.5" thickBot="1">
      <c r="A54" s="69" t="s">
        <v>77</v>
      </c>
      <c r="B54" s="33">
        <f>B55+B56</f>
        <v>10790.2</v>
      </c>
      <c r="C54" s="33">
        <f>C55+C56</f>
        <v>10785.6</v>
      </c>
      <c r="D54" s="43"/>
    </row>
    <row r="55" spans="1:5" ht="32.25" thickBot="1">
      <c r="A55" s="78" t="s">
        <v>79</v>
      </c>
      <c r="B55" s="34">
        <v>666.1</v>
      </c>
      <c r="C55" s="46">
        <v>661.5</v>
      </c>
      <c r="D55" s="83">
        <f t="shared" si="0"/>
        <v>99.309413001050899</v>
      </c>
    </row>
    <row r="56" spans="1:5" ht="18.75" customHeight="1" thickBot="1">
      <c r="A56" s="80" t="s">
        <v>80</v>
      </c>
      <c r="B56" s="41">
        <v>10124.1</v>
      </c>
      <c r="C56" s="42">
        <v>10124.1</v>
      </c>
      <c r="D56" s="83">
        <f t="shared" si="0"/>
        <v>100</v>
      </c>
    </row>
    <row r="57" spans="1:5" ht="16.5" thickBot="1">
      <c r="A57" s="82" t="s">
        <v>26</v>
      </c>
      <c r="B57" s="81">
        <f>B58+B59+B60+B61+B62</f>
        <v>648978.1</v>
      </c>
      <c r="C57" s="88">
        <f>C58+C59+C61+C62+C60</f>
        <v>641050</v>
      </c>
      <c r="D57" s="79">
        <f t="shared" si="0"/>
        <v>98.778371720093489</v>
      </c>
    </row>
    <row r="58" spans="1:5" ht="15.75">
      <c r="A58" s="14" t="s">
        <v>46</v>
      </c>
      <c r="B58" s="15">
        <v>123192.8</v>
      </c>
      <c r="C58" s="46">
        <v>121400.5</v>
      </c>
      <c r="D58" s="47">
        <f t="shared" si="0"/>
        <v>98.545126013857953</v>
      </c>
    </row>
    <row r="59" spans="1:5" ht="15.75">
      <c r="A59" s="9" t="s">
        <v>47</v>
      </c>
      <c r="B59" s="10">
        <v>437564.8</v>
      </c>
      <c r="C59" s="13">
        <v>433275.6</v>
      </c>
      <c r="D59" s="48">
        <f t="shared" si="0"/>
        <v>99.019756616619986</v>
      </c>
    </row>
    <row r="60" spans="1:5" ht="15.75">
      <c r="A60" s="9" t="s">
        <v>69</v>
      </c>
      <c r="B60" s="10">
        <v>42728.6</v>
      </c>
      <c r="C60" s="13">
        <v>41550.300000000003</v>
      </c>
      <c r="D60" s="48">
        <f t="shared" si="0"/>
        <v>97.242362258534115</v>
      </c>
    </row>
    <row r="61" spans="1:5" ht="15.75">
      <c r="A61" s="9" t="s">
        <v>48</v>
      </c>
      <c r="B61" s="10">
        <v>17493.5</v>
      </c>
      <c r="C61" s="13">
        <v>17009.099999999999</v>
      </c>
      <c r="D61" s="48">
        <f t="shared" si="0"/>
        <v>97.230971503701369</v>
      </c>
    </row>
    <row r="62" spans="1:5" ht="16.5" thickBot="1">
      <c r="A62" s="40" t="s">
        <v>49</v>
      </c>
      <c r="B62" s="23">
        <v>27998.400000000001</v>
      </c>
      <c r="C62" s="42">
        <v>27814.5</v>
      </c>
      <c r="D62" s="44">
        <f t="shared" si="0"/>
        <v>99.343176752957305</v>
      </c>
    </row>
    <row r="63" spans="1:5" ht="16.5" thickBot="1">
      <c r="A63" s="18" t="s">
        <v>27</v>
      </c>
      <c r="B63" s="19">
        <f>B64+B65</f>
        <v>89070</v>
      </c>
      <c r="C63" s="72">
        <f>C64+C65</f>
        <v>88758.400000000009</v>
      </c>
      <c r="D63" s="21">
        <f t="shared" si="0"/>
        <v>99.650162793308638</v>
      </c>
    </row>
    <row r="64" spans="1:5" ht="15.75">
      <c r="A64" s="14" t="s">
        <v>50</v>
      </c>
      <c r="B64" s="15">
        <v>87849.600000000006</v>
      </c>
      <c r="C64" s="30">
        <v>87539.6</v>
      </c>
      <c r="D64" s="17">
        <f t="shared" si="0"/>
        <v>99.647124175864192</v>
      </c>
    </row>
    <row r="65" spans="1:4" ht="16.5" thickBot="1">
      <c r="A65" s="22" t="s">
        <v>51</v>
      </c>
      <c r="B65" s="23">
        <v>1220.4000000000001</v>
      </c>
      <c r="C65" s="29">
        <v>1218.8</v>
      </c>
      <c r="D65" s="25">
        <f t="shared" si="0"/>
        <v>99.868895444116674</v>
      </c>
    </row>
    <row r="66" spans="1:4" ht="16.5" thickBot="1">
      <c r="A66" s="18" t="s">
        <v>28</v>
      </c>
      <c r="B66" s="19">
        <f>B67</f>
        <v>50.8</v>
      </c>
      <c r="C66" s="20">
        <f>C67</f>
        <v>50.8</v>
      </c>
      <c r="D66" s="21">
        <f t="shared" si="0"/>
        <v>100</v>
      </c>
    </row>
    <row r="67" spans="1:4" ht="16.5" thickBot="1">
      <c r="A67" s="26" t="s">
        <v>52</v>
      </c>
      <c r="B67" s="1">
        <v>50.8</v>
      </c>
      <c r="C67" s="31">
        <v>50.8</v>
      </c>
      <c r="D67" s="28">
        <f t="shared" si="0"/>
        <v>100</v>
      </c>
    </row>
    <row r="68" spans="1:4" ht="16.5" thickBot="1">
      <c r="A68" s="18" t="s">
        <v>29</v>
      </c>
      <c r="B68" s="19">
        <f>B69+B70+B71+B72</f>
        <v>36366.1</v>
      </c>
      <c r="C68" s="20">
        <f>C69+C70+C71+C72</f>
        <v>34437.199999999997</v>
      </c>
      <c r="D68" s="21">
        <f t="shared" si="0"/>
        <v>94.695884353835027</v>
      </c>
    </row>
    <row r="69" spans="1:4" ht="15.75">
      <c r="A69" s="14" t="s">
        <v>53</v>
      </c>
      <c r="B69" s="15">
        <v>1830</v>
      </c>
      <c r="C69" s="30">
        <v>1825.6</v>
      </c>
      <c r="D69" s="17">
        <f t="shared" si="0"/>
        <v>99.759562841530041</v>
      </c>
    </row>
    <row r="70" spans="1:4" ht="15.75">
      <c r="A70" s="9" t="s">
        <v>54</v>
      </c>
      <c r="B70" s="10">
        <v>29422.3</v>
      </c>
      <c r="C70" s="13">
        <v>27614.799999999999</v>
      </c>
      <c r="D70" s="11">
        <f t="shared" si="0"/>
        <v>93.856700529870196</v>
      </c>
    </row>
    <row r="71" spans="1:4" ht="15.75">
      <c r="A71" s="9" t="s">
        <v>55</v>
      </c>
      <c r="B71" s="10">
        <v>4379.1000000000004</v>
      </c>
      <c r="C71" s="13">
        <v>4308.2</v>
      </c>
      <c r="D71" s="11">
        <f t="shared" si="0"/>
        <v>98.380945856454517</v>
      </c>
    </row>
    <row r="72" spans="1:4" ht="16.5" thickBot="1">
      <c r="A72" s="22" t="s">
        <v>56</v>
      </c>
      <c r="B72" s="23">
        <v>734.7</v>
      </c>
      <c r="C72" s="29">
        <v>688.6</v>
      </c>
      <c r="D72" s="25">
        <f t="shared" si="0"/>
        <v>93.725330066693886</v>
      </c>
    </row>
    <row r="73" spans="1:4" ht="16.5" thickBot="1">
      <c r="A73" s="18" t="s">
        <v>30</v>
      </c>
      <c r="B73" s="20">
        <f>B74+B75</f>
        <v>21993.4</v>
      </c>
      <c r="C73" s="20">
        <f>C75+C74</f>
        <v>21869.4</v>
      </c>
      <c r="D73" s="21">
        <f t="shared" si="0"/>
        <v>99.436194494712055</v>
      </c>
    </row>
    <row r="74" spans="1:4" ht="15.75">
      <c r="A74" s="45" t="s">
        <v>74</v>
      </c>
      <c r="B74" s="70">
        <v>10521.1</v>
      </c>
      <c r="C74" s="70">
        <v>10521.1</v>
      </c>
      <c r="D74" s="43"/>
    </row>
    <row r="75" spans="1:4" ht="16.5" thickBot="1">
      <c r="A75" s="40" t="s">
        <v>57</v>
      </c>
      <c r="B75" s="41">
        <v>11472.3</v>
      </c>
      <c r="C75" s="42">
        <v>11348.3</v>
      </c>
      <c r="D75" s="44">
        <f t="shared" si="0"/>
        <v>98.919135657191674</v>
      </c>
    </row>
    <row r="76" spans="1:4" ht="28.5" customHeight="1" thickBot="1">
      <c r="A76" s="36" t="s">
        <v>64</v>
      </c>
      <c r="B76" s="37">
        <f>B77</f>
        <v>4</v>
      </c>
      <c r="C76" s="38">
        <f>C77</f>
        <v>0.4</v>
      </c>
      <c r="D76" s="39">
        <f t="shared" si="0"/>
        <v>10</v>
      </c>
    </row>
    <row r="77" spans="1:4" ht="30" customHeight="1" thickBot="1">
      <c r="A77" s="26" t="s">
        <v>65</v>
      </c>
      <c r="B77" s="1">
        <v>4</v>
      </c>
      <c r="C77" s="31">
        <v>0.4</v>
      </c>
      <c r="D77" s="28">
        <f t="shared" si="0"/>
        <v>10</v>
      </c>
    </row>
    <row r="78" spans="1:4" ht="48" thickBot="1">
      <c r="A78" s="18" t="s">
        <v>58</v>
      </c>
      <c r="B78" s="19">
        <f>B79+B80</f>
        <v>142879.5</v>
      </c>
      <c r="C78" s="20">
        <f>C79+C80</f>
        <v>142878.6</v>
      </c>
      <c r="D78" s="21">
        <f t="shared" si="0"/>
        <v>99.999370098579575</v>
      </c>
    </row>
    <row r="79" spans="1:4" ht="47.25">
      <c r="A79" s="14" t="s">
        <v>59</v>
      </c>
      <c r="B79" s="15">
        <v>87765.2</v>
      </c>
      <c r="C79" s="30">
        <v>87765.2</v>
      </c>
      <c r="D79" s="17">
        <f t="shared" si="0"/>
        <v>100</v>
      </c>
    </row>
    <row r="80" spans="1:4" ht="16.5" thickBot="1">
      <c r="A80" s="22" t="s">
        <v>60</v>
      </c>
      <c r="B80" s="23">
        <v>55114.3</v>
      </c>
      <c r="C80" s="29">
        <v>55113.4</v>
      </c>
      <c r="D80" s="25">
        <f t="shared" si="0"/>
        <v>99.998367029972258</v>
      </c>
    </row>
    <row r="81" spans="1:4" ht="16.5" thickBot="1">
      <c r="A81" s="18" t="s">
        <v>61</v>
      </c>
      <c r="B81" s="73">
        <f>B28+B36+B38+B42+B49+B54+B57+B63+B66+B68+B73+B76+B78</f>
        <v>1171884.1000000001</v>
      </c>
      <c r="C81" s="76">
        <f>C28+C36+C38+C42+C49+C57+C63+C66+C68+C73+C78+C76+C54</f>
        <v>1151198.5</v>
      </c>
      <c r="D81" s="21">
        <f t="shared" si="0"/>
        <v>98.234842507036319</v>
      </c>
    </row>
    <row r="82" spans="1:4" ht="15.75">
      <c r="B82" s="1"/>
      <c r="C82" s="2"/>
    </row>
    <row r="83" spans="1:4">
      <c r="B83" s="8">
        <f>B26-B81</f>
        <v>-5223.8000000000466</v>
      </c>
      <c r="C83" s="8">
        <f>C26-C81</f>
        <v>2749.8000000000466</v>
      </c>
    </row>
    <row r="86" spans="1:4">
      <c r="C86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PetrovivZhV</cp:lastModifiedBy>
  <cp:lastPrinted>2020-12-10T04:49:33Z</cp:lastPrinted>
  <dcterms:created xsi:type="dcterms:W3CDTF">2015-03-17T06:24:35Z</dcterms:created>
  <dcterms:modified xsi:type="dcterms:W3CDTF">2022-03-01T03:17:15Z</dcterms:modified>
</cp:coreProperties>
</file>