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3" sheetId="1" r:id="rId1"/>
    <sheet name="4" sheetId="7" r:id="rId2"/>
  </sheets>
  <definedNames>
    <definedName name="_xlnm.Print_Area" localSheetId="0">'3'!$A$1:$I$46</definedName>
  </definedNames>
  <calcPr calcId="124519"/>
</workbook>
</file>

<file path=xl/calcChain.xml><?xml version="1.0" encoding="utf-8"?>
<calcChain xmlns="http://schemas.openxmlformats.org/spreadsheetml/2006/main">
  <c r="G18" i="7"/>
  <c r="F18"/>
  <c r="E18"/>
  <c r="D18"/>
  <c r="I47" i="1"/>
  <c r="H47"/>
  <c r="G47"/>
  <c r="F47"/>
  <c r="E47"/>
  <c r="I46"/>
  <c r="H46"/>
  <c r="G46"/>
  <c r="F46"/>
  <c r="E46"/>
  <c r="I45"/>
  <c r="H45"/>
  <c r="G45"/>
  <c r="F45"/>
  <c r="E45"/>
  <c r="I44"/>
  <c r="H44"/>
  <c r="G44"/>
  <c r="F44"/>
  <c r="E44"/>
  <c r="I43"/>
  <c r="H43"/>
  <c r="G43"/>
  <c r="F43"/>
  <c r="E43"/>
  <c r="D43"/>
  <c r="D45"/>
  <c r="D44"/>
  <c r="D29"/>
  <c r="E27"/>
  <c r="I42"/>
  <c r="H42"/>
  <c r="G42"/>
  <c r="F42"/>
  <c r="E42"/>
  <c r="I41"/>
  <c r="H41"/>
  <c r="G41"/>
  <c r="F41"/>
  <c r="D46" s="1"/>
  <c r="H40"/>
  <c r="F40"/>
  <c r="H39"/>
  <c r="F39"/>
  <c r="H38"/>
  <c r="F38"/>
  <c r="E39"/>
  <c r="E41"/>
  <c r="D41" s="1"/>
  <c r="D37"/>
  <c r="D36"/>
  <c r="I29"/>
  <c r="I40" s="1"/>
  <c r="H29"/>
  <c r="G29"/>
  <c r="G40" s="1"/>
  <c r="F29"/>
  <c r="I28"/>
  <c r="I39" s="1"/>
  <c r="H28"/>
  <c r="G28"/>
  <c r="G39" s="1"/>
  <c r="F28"/>
  <c r="I27"/>
  <c r="I38" s="1"/>
  <c r="H27"/>
  <c r="G27"/>
  <c r="G38" s="1"/>
  <c r="F27"/>
  <c r="E29"/>
  <c r="E40" s="1"/>
  <c r="D40" s="1"/>
  <c r="E28"/>
  <c r="E38"/>
  <c r="D38" s="1"/>
  <c r="I25"/>
  <c r="H25"/>
  <c r="G25"/>
  <c r="F25"/>
  <c r="E25"/>
  <c r="D25" s="1"/>
  <c r="I24"/>
  <c r="H24"/>
  <c r="G24"/>
  <c r="F24"/>
  <c r="E24"/>
  <c r="D24" s="1"/>
  <c r="I23"/>
  <c r="H23"/>
  <c r="G23"/>
  <c r="F23"/>
  <c r="E23"/>
  <c r="D23"/>
  <c r="D35"/>
  <c r="D34"/>
  <c r="D33"/>
  <c r="D32"/>
  <c r="D31"/>
  <c r="D30"/>
  <c r="D27"/>
  <c r="D22"/>
  <c r="D20"/>
  <c r="D18"/>
  <c r="D19"/>
  <c r="D16"/>
  <c r="D15" i="7"/>
  <c r="G15"/>
  <c r="C18"/>
  <c r="C15" s="1"/>
  <c r="E15"/>
  <c r="F15"/>
  <c r="D21" i="1"/>
  <c r="D17"/>
  <c r="D15"/>
  <c r="B17" i="7"/>
  <c r="D39" i="1" l="1"/>
  <c r="D28"/>
  <c r="B18" i="7"/>
  <c r="D42" i="1"/>
  <c r="B15" i="7"/>
</calcChain>
</file>

<file path=xl/sharedStrings.xml><?xml version="1.0" encoding="utf-8"?>
<sst xmlns="http://schemas.openxmlformats.org/spreadsheetml/2006/main" count="110" uniqueCount="56">
  <si>
    <t>Приложение № 3</t>
  </si>
  <si>
    <t xml:space="preserve">к программе развития </t>
  </si>
  <si>
    <t xml:space="preserve">системы здравоохранения </t>
  </si>
  <si>
    <t xml:space="preserve">Абанского района </t>
  </si>
  <si>
    <t>на  2013-2015 годы</t>
  </si>
  <si>
    <t xml:space="preserve">РАСПРЕДЕЛЕНИЕ ПЛАНИРУЕМЫХ РАСХОДОВ </t>
  </si>
  <si>
    <t>Приложение № 4</t>
  </si>
  <si>
    <t>Всего</t>
  </si>
  <si>
    <t>краевой бюджет</t>
  </si>
  <si>
    <t>№ п/п</t>
  </si>
  <si>
    <t xml:space="preserve">Цели, задачи, мероприятия    </t>
  </si>
  <si>
    <t>федеральный бюджет</t>
  </si>
  <si>
    <t xml:space="preserve">Цель: Улучшение состояния здоровья населения Абанского района                 </t>
  </si>
  <si>
    <t>1.1</t>
  </si>
  <si>
    <t>1.2</t>
  </si>
  <si>
    <t>Итого по задаче 1</t>
  </si>
  <si>
    <t>Итого по Программе</t>
  </si>
  <si>
    <t>Отчетный финансовый  год</t>
  </si>
  <si>
    <t xml:space="preserve">Текущий финансовый год </t>
  </si>
  <si>
    <t xml:space="preserve">Очередной финансовый год </t>
  </si>
  <si>
    <t xml:space="preserve">Первый год планового периода </t>
  </si>
  <si>
    <t xml:space="preserve">Второй год планового периода </t>
  </si>
  <si>
    <t>Объем финансирования из местного бюджета, тыс. рублей</t>
  </si>
  <si>
    <t>Срок выполнения, год</t>
  </si>
  <si>
    <t>Объем финансирования , тыс. рублей</t>
  </si>
  <si>
    <t>Источники финансирования</t>
  </si>
  <si>
    <t>ВСЕГО</t>
  </si>
  <si>
    <t>в том числе</t>
  </si>
  <si>
    <t xml:space="preserve">РАСПРЕДЕЛЕНИЕ ПЛАНИРУЕМЫХ ОБЪЕМОВ ФИНАНСИРОВАНИЯ </t>
  </si>
  <si>
    <t>ВЕДОМСТВЕННОЙ ЦЕЛЕВОЙ ПРОГРАММЫ ПО ИСТОЧНИКАМ СРЕДСТВ</t>
  </si>
  <si>
    <t>бюджет муниципального образования</t>
  </si>
  <si>
    <t xml:space="preserve"> Оказание населению Абанского района
бесплатной медицинской помощи
</t>
  </si>
  <si>
    <t>1.3</t>
  </si>
  <si>
    <t xml:space="preserve">Меры социальной поддержки отдельных категорий граждан льготными лекарственными средствами </t>
  </si>
  <si>
    <t>Меры социальной поддержки по льготному зубопротезированию</t>
  </si>
  <si>
    <t>2011-2015</t>
  </si>
  <si>
    <t>Содержание, выхаживание и воспитание детей в возрасте от 4-х лет</t>
  </si>
  <si>
    <t xml:space="preserve"> Обеспечение детей первого  и второго года жизни молочными продуктами детского питания</t>
  </si>
  <si>
    <t>2012-2014</t>
  </si>
  <si>
    <t>ДЦП "Охрана здоровья матери и ребенка в Абанском районе на 2012-2014гг"</t>
  </si>
  <si>
    <t xml:space="preserve"> внебюджетные источники</t>
  </si>
  <si>
    <t>в том числе краевой бюджет</t>
  </si>
  <si>
    <t>в том числе средства ОМС</t>
  </si>
  <si>
    <t>в том числе средства ФСС</t>
  </si>
  <si>
    <t>Задача 2: Обеспечение населения Абанского района   качественной медицинской помощью</t>
  </si>
  <si>
    <t>Задача 1: Обеспечение населения Абанского района  доступной  медицинской помощью</t>
  </si>
  <si>
    <t>Совершенствование медицинской помощи  женщинам  и детям</t>
  </si>
  <si>
    <t>1</t>
  </si>
  <si>
    <t>Организация работы по "родовым сертификатам"</t>
  </si>
  <si>
    <t>2</t>
  </si>
  <si>
    <t>3</t>
  </si>
  <si>
    <t>4</t>
  </si>
  <si>
    <t>Субсидия на иные цели</t>
  </si>
  <si>
    <t>в том числе бюджет муниципального образования</t>
  </si>
  <si>
    <t>2012-2013</t>
  </si>
  <si>
    <t>Итого по задаче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</si>
</sst>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vertical="top" wrapText="1"/>
    </xf>
    <xf numFmtId="0" fontId="2" fillId="0" borderId="0" xfId="0" applyFont="1" applyAlignment="1"/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0" fillId="0" borderId="0" xfId="0" applyNumberFormat="1"/>
    <xf numFmtId="0" fontId="5" fillId="0" borderId="4" xfId="1" applyNumberFormat="1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right" vertical="top" wrapText="1"/>
    </xf>
    <xf numFmtId="49" fontId="1" fillId="0" borderId="4" xfId="0" applyNumberFormat="1" applyFont="1" applyBorder="1" applyAlignment="1">
      <alignment horizontal="right" vertical="top" wrapText="1"/>
    </xf>
    <xf numFmtId="49" fontId="1" fillId="0" borderId="9" xfId="0" applyNumberFormat="1" applyFont="1" applyBorder="1" applyAlignment="1">
      <alignment horizontal="righ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</cellXfs>
  <cellStyles count="2">
    <cellStyle name="Обычный" xfId="0" builtinId="0"/>
    <cellStyle name="Обычный_пр.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opLeftCell="A25" workbookViewId="0">
      <selection activeCell="D48" sqref="D48:I50"/>
    </sheetView>
  </sheetViews>
  <sheetFormatPr defaultRowHeight="15"/>
  <cols>
    <col min="1" max="1" width="7.42578125" customWidth="1"/>
    <col min="2" max="2" width="43.5703125" customWidth="1"/>
    <col min="3" max="3" width="16" customWidth="1"/>
    <col min="4" max="4" width="12" customWidth="1"/>
    <col min="5" max="5" width="14.140625" customWidth="1"/>
    <col min="6" max="6" width="14.28515625" customWidth="1"/>
    <col min="7" max="7" width="16.140625" customWidth="1"/>
    <col min="8" max="8" width="12.42578125" customWidth="1"/>
    <col min="9" max="9" width="15.42578125" customWidth="1"/>
  </cols>
  <sheetData>
    <row r="1" spans="1:9" ht="18.75">
      <c r="A1" s="1"/>
      <c r="F1" s="25" t="s">
        <v>0</v>
      </c>
      <c r="G1" s="25"/>
      <c r="H1" s="25"/>
      <c r="I1" s="25"/>
    </row>
    <row r="2" spans="1:9" ht="18.75">
      <c r="A2" s="1"/>
      <c r="F2" s="25" t="s">
        <v>1</v>
      </c>
      <c r="G2" s="25"/>
      <c r="H2" s="25"/>
      <c r="I2" s="25"/>
    </row>
    <row r="3" spans="1:9" ht="18.75">
      <c r="A3" s="1"/>
      <c r="F3" s="25" t="s">
        <v>2</v>
      </c>
      <c r="G3" s="25"/>
      <c r="H3" s="25"/>
      <c r="I3" s="25"/>
    </row>
    <row r="4" spans="1:9" ht="18.75">
      <c r="A4" s="1"/>
      <c r="F4" s="25" t="s">
        <v>3</v>
      </c>
      <c r="G4" s="25"/>
      <c r="H4" s="25"/>
      <c r="I4" s="25"/>
    </row>
    <row r="5" spans="1:9" ht="18.75">
      <c r="A5" s="1"/>
      <c r="F5" s="25" t="s">
        <v>4</v>
      </c>
      <c r="G5" s="25"/>
      <c r="H5" s="25"/>
      <c r="I5" s="25"/>
    </row>
    <row r="6" spans="1:9" ht="18.75">
      <c r="A6" s="2"/>
    </row>
    <row r="7" spans="1:9" ht="18.75">
      <c r="A7" s="26" t="s">
        <v>5</v>
      </c>
      <c r="B7" s="26"/>
      <c r="C7" s="26"/>
      <c r="D7" s="26"/>
      <c r="E7" s="26"/>
      <c r="F7" s="26"/>
      <c r="G7" s="26"/>
      <c r="H7" s="26"/>
      <c r="I7" s="26"/>
    </row>
    <row r="8" spans="1:9" ht="18.75">
      <c r="A8" s="2"/>
    </row>
    <row r="9" spans="1:9" ht="15.75">
      <c r="A9" s="3"/>
    </row>
    <row r="10" spans="1:9" ht="32.25" customHeight="1">
      <c r="A10" s="33" t="s">
        <v>9</v>
      </c>
      <c r="B10" s="33" t="s">
        <v>10</v>
      </c>
      <c r="C10" s="33" t="s">
        <v>23</v>
      </c>
      <c r="D10" s="28" t="s">
        <v>22</v>
      </c>
      <c r="E10" s="28"/>
      <c r="F10" s="28"/>
      <c r="G10" s="28"/>
      <c r="H10" s="28"/>
      <c r="I10" s="29"/>
    </row>
    <row r="11" spans="1:9" ht="52.5" customHeight="1">
      <c r="A11" s="33"/>
      <c r="B11" s="33"/>
      <c r="C11" s="33"/>
      <c r="D11" s="34" t="s">
        <v>7</v>
      </c>
      <c r="E11" s="11" t="s">
        <v>17</v>
      </c>
      <c r="F11" s="11" t="s">
        <v>18</v>
      </c>
      <c r="G11" s="11" t="s">
        <v>19</v>
      </c>
      <c r="H11" s="11" t="s">
        <v>20</v>
      </c>
      <c r="I11" s="11" t="s">
        <v>21</v>
      </c>
    </row>
    <row r="12" spans="1:9" ht="17.25" customHeight="1">
      <c r="A12" s="33"/>
      <c r="B12" s="33"/>
      <c r="C12" s="33"/>
      <c r="D12" s="35"/>
      <c r="E12" s="13">
        <v>2011</v>
      </c>
      <c r="F12" s="13">
        <v>2012</v>
      </c>
      <c r="G12" s="13">
        <v>2013</v>
      </c>
      <c r="H12" s="13">
        <v>2014</v>
      </c>
      <c r="I12" s="15">
        <v>2015</v>
      </c>
    </row>
    <row r="13" spans="1:9" ht="19.5" customHeight="1">
      <c r="A13" s="30" t="s">
        <v>12</v>
      </c>
      <c r="B13" s="31"/>
      <c r="C13" s="31"/>
      <c r="D13" s="31"/>
      <c r="E13" s="31"/>
      <c r="F13" s="31"/>
      <c r="G13" s="31"/>
      <c r="H13" s="31"/>
      <c r="I13" s="32"/>
    </row>
    <row r="14" spans="1:9" ht="21" customHeight="1">
      <c r="A14" s="30" t="s">
        <v>45</v>
      </c>
      <c r="B14" s="31"/>
      <c r="C14" s="31"/>
      <c r="D14" s="31"/>
      <c r="E14" s="31"/>
      <c r="F14" s="31"/>
      <c r="G14" s="31"/>
      <c r="H14" s="31"/>
      <c r="I14" s="32"/>
    </row>
    <row r="15" spans="1:9" ht="32.25" customHeight="1">
      <c r="A15" s="36" t="s">
        <v>47</v>
      </c>
      <c r="B15" s="22" t="s">
        <v>31</v>
      </c>
      <c r="C15" s="18" t="s">
        <v>35</v>
      </c>
      <c r="D15" s="19">
        <f t="shared" ref="D15:D21" si="0">E15+F15+G15+H15+I15</f>
        <v>640661.6</v>
      </c>
      <c r="E15" s="19">
        <v>103729.64</v>
      </c>
      <c r="F15" s="19">
        <v>104607.85</v>
      </c>
      <c r="G15" s="19">
        <v>142324.10999999999</v>
      </c>
      <c r="H15" s="19">
        <v>145000</v>
      </c>
      <c r="I15" s="19">
        <v>145000</v>
      </c>
    </row>
    <row r="16" spans="1:9" ht="18" customHeight="1">
      <c r="A16" s="37"/>
      <c r="B16" s="4" t="s">
        <v>42</v>
      </c>
      <c r="C16" s="18" t="s">
        <v>35</v>
      </c>
      <c r="D16" s="19">
        <f t="shared" ref="D16" si="1">E16+F16+G16+H16+I16</f>
        <v>640661.6</v>
      </c>
      <c r="E16" s="19">
        <v>103729.64</v>
      </c>
      <c r="F16" s="19">
        <v>104607.85</v>
      </c>
      <c r="G16" s="19">
        <v>142324.10999999999</v>
      </c>
      <c r="H16" s="19">
        <v>145000</v>
      </c>
      <c r="I16" s="19">
        <v>145000</v>
      </c>
    </row>
    <row r="17" spans="1:9" ht="51" customHeight="1">
      <c r="A17" s="36" t="s">
        <v>49</v>
      </c>
      <c r="B17" s="23" t="s">
        <v>33</v>
      </c>
      <c r="C17" s="18" t="s">
        <v>35</v>
      </c>
      <c r="D17" s="19">
        <f t="shared" si="0"/>
        <v>18760.489999999998</v>
      </c>
      <c r="E17" s="19">
        <v>2251.6</v>
      </c>
      <c r="F17" s="19">
        <v>4582.8900000000003</v>
      </c>
      <c r="G17" s="19">
        <v>3926</v>
      </c>
      <c r="H17" s="19">
        <v>4000</v>
      </c>
      <c r="I17" s="19">
        <v>4000</v>
      </c>
    </row>
    <row r="18" spans="1:9" ht="18" customHeight="1">
      <c r="A18" s="37"/>
      <c r="B18" s="4" t="s">
        <v>42</v>
      </c>
      <c r="C18" s="18" t="s">
        <v>35</v>
      </c>
      <c r="D18" s="19">
        <f t="shared" ref="D18" si="2">E18+F18+G18+H18+I18</f>
        <v>18760.489999999998</v>
      </c>
      <c r="E18" s="19">
        <v>2251.6</v>
      </c>
      <c r="F18" s="19">
        <v>4582.8900000000003</v>
      </c>
      <c r="G18" s="19">
        <v>3926</v>
      </c>
      <c r="H18" s="19">
        <v>4000</v>
      </c>
      <c r="I18" s="19">
        <v>4000</v>
      </c>
    </row>
    <row r="19" spans="1:9" ht="33" customHeight="1">
      <c r="A19" s="36" t="s">
        <v>50</v>
      </c>
      <c r="B19" s="23" t="s">
        <v>34</v>
      </c>
      <c r="C19" s="18" t="s">
        <v>35</v>
      </c>
      <c r="D19" s="19">
        <f t="shared" si="0"/>
        <v>8946.7900000000009</v>
      </c>
      <c r="E19" s="19">
        <v>1644.91</v>
      </c>
      <c r="F19" s="19">
        <v>1701.65</v>
      </c>
      <c r="G19" s="19">
        <v>1800.23</v>
      </c>
      <c r="H19" s="19">
        <v>1900</v>
      </c>
      <c r="I19" s="19">
        <v>1900</v>
      </c>
    </row>
    <row r="20" spans="1:9" ht="19.5" customHeight="1">
      <c r="A20" s="37"/>
      <c r="B20" s="4" t="s">
        <v>42</v>
      </c>
      <c r="C20" s="18" t="s">
        <v>35</v>
      </c>
      <c r="D20" s="19">
        <f t="shared" ref="D20" si="3">E20+F20+G20+H20+I20</f>
        <v>8946.7900000000009</v>
      </c>
      <c r="E20" s="19">
        <v>1644.91</v>
      </c>
      <c r="F20" s="19">
        <v>1701.65</v>
      </c>
      <c r="G20" s="19">
        <v>1800.23</v>
      </c>
      <c r="H20" s="19">
        <v>1900</v>
      </c>
      <c r="I20" s="19">
        <v>1900</v>
      </c>
    </row>
    <row r="21" spans="1:9" ht="33" customHeight="1">
      <c r="A21" s="36" t="s">
        <v>51</v>
      </c>
      <c r="B21" s="23" t="s">
        <v>39</v>
      </c>
      <c r="C21" s="18" t="s">
        <v>38</v>
      </c>
      <c r="D21" s="19">
        <f t="shared" si="0"/>
        <v>948.2</v>
      </c>
      <c r="E21" s="19">
        <v>0</v>
      </c>
      <c r="F21" s="19">
        <v>218.2</v>
      </c>
      <c r="G21" s="19">
        <v>365</v>
      </c>
      <c r="H21" s="19">
        <v>365</v>
      </c>
      <c r="I21" s="19">
        <v>0</v>
      </c>
    </row>
    <row r="22" spans="1:9" ht="36" customHeight="1">
      <c r="A22" s="37"/>
      <c r="B22" s="9" t="s">
        <v>53</v>
      </c>
      <c r="C22" s="18" t="s">
        <v>38</v>
      </c>
      <c r="D22" s="19">
        <f t="shared" ref="D22" si="4">E22+F22+G22+H22+I22</f>
        <v>948.2</v>
      </c>
      <c r="E22" s="19">
        <v>0</v>
      </c>
      <c r="F22" s="19">
        <v>218.2</v>
      </c>
      <c r="G22" s="19">
        <v>365</v>
      </c>
      <c r="H22" s="19">
        <v>365</v>
      </c>
      <c r="I22" s="19">
        <v>0</v>
      </c>
    </row>
    <row r="23" spans="1:9" ht="15.75">
      <c r="A23" s="27" t="s">
        <v>15</v>
      </c>
      <c r="B23" s="27"/>
      <c r="C23" s="47" t="s">
        <v>35</v>
      </c>
      <c r="D23" s="7">
        <f>E23+F23+G23+H23+I23</f>
        <v>669317.07999999996</v>
      </c>
      <c r="E23" s="6">
        <f>E15+E17+E19+E21</f>
        <v>107626.15000000001</v>
      </c>
      <c r="F23" s="6">
        <f>F15+F17+F19+F21</f>
        <v>111110.59</v>
      </c>
      <c r="G23" s="6">
        <f>G15+G17+G19+G21</f>
        <v>148415.34</v>
      </c>
      <c r="H23" s="6">
        <f>H15+H17+H19+H21</f>
        <v>151265</v>
      </c>
      <c r="I23" s="6">
        <f>I15+I17+I19+I21</f>
        <v>150900</v>
      </c>
    </row>
    <row r="24" spans="1:9" ht="15.75">
      <c r="A24" s="45" t="s">
        <v>42</v>
      </c>
      <c r="B24" s="46"/>
      <c r="C24" s="18" t="s">
        <v>35</v>
      </c>
      <c r="D24" s="12">
        <f>E24+F24+G24+H24+I24</f>
        <v>668368.88</v>
      </c>
      <c r="E24" s="5">
        <f>E16+E18+E20</f>
        <v>107626.15000000001</v>
      </c>
      <c r="F24" s="5">
        <f>F16+F18+F20</f>
        <v>110892.39</v>
      </c>
      <c r="G24" s="5">
        <f>G16+G18+G20</f>
        <v>148050.34</v>
      </c>
      <c r="H24" s="5">
        <f>H16+H18+H20</f>
        <v>150900</v>
      </c>
      <c r="I24" s="5">
        <f>I16+I18+I20</f>
        <v>150900</v>
      </c>
    </row>
    <row r="25" spans="1:9" ht="32.25" customHeight="1">
      <c r="A25" s="45" t="s">
        <v>53</v>
      </c>
      <c r="B25" s="46"/>
      <c r="C25" s="18" t="s">
        <v>38</v>
      </c>
      <c r="D25" s="48">
        <f>E25+F25+G25+H25+I25</f>
        <v>948.2</v>
      </c>
      <c r="E25" s="19">
        <f>E22</f>
        <v>0</v>
      </c>
      <c r="F25" s="19">
        <f t="shared" ref="F25:I25" si="5">F22</f>
        <v>218.2</v>
      </c>
      <c r="G25" s="19">
        <f t="shared" si="5"/>
        <v>365</v>
      </c>
      <c r="H25" s="19">
        <f t="shared" si="5"/>
        <v>365</v>
      </c>
      <c r="I25" s="19">
        <f t="shared" si="5"/>
        <v>0</v>
      </c>
    </row>
    <row r="26" spans="1:9" ht="21" customHeight="1">
      <c r="A26" s="30" t="s">
        <v>44</v>
      </c>
      <c r="B26" s="31"/>
      <c r="C26" s="31"/>
      <c r="D26" s="31"/>
      <c r="E26" s="31"/>
      <c r="F26" s="31"/>
      <c r="G26" s="31"/>
      <c r="H26" s="31"/>
      <c r="I26" s="32"/>
    </row>
    <row r="27" spans="1:9" ht="31.5">
      <c r="A27" s="36" t="s">
        <v>47</v>
      </c>
      <c r="B27" s="4" t="s">
        <v>46</v>
      </c>
      <c r="C27" s="18" t="s">
        <v>35</v>
      </c>
      <c r="D27" s="19">
        <f>E27+F27+G27+H27+I27</f>
        <v>18355.62</v>
      </c>
      <c r="E27" s="19">
        <f>E30++E32+E34</f>
        <v>3416.62</v>
      </c>
      <c r="F27" s="19">
        <f>F30++F32+F34</f>
        <v>3200</v>
      </c>
      <c r="G27" s="19">
        <f>G30++G32+G34</f>
        <v>3913</v>
      </c>
      <c r="H27" s="19">
        <f>H30++H32+H34</f>
        <v>3913</v>
      </c>
      <c r="I27" s="19">
        <f>I30++I32+I34</f>
        <v>3913</v>
      </c>
    </row>
    <row r="28" spans="1:9" ht="15.75">
      <c r="A28" s="38"/>
      <c r="B28" s="4" t="s">
        <v>43</v>
      </c>
      <c r="C28" s="18" t="s">
        <v>35</v>
      </c>
      <c r="D28" s="19">
        <f>E28+F28+G28+H28+I28</f>
        <v>8688.7099999999991</v>
      </c>
      <c r="E28" s="19">
        <f>E31</f>
        <v>1900</v>
      </c>
      <c r="F28" s="19">
        <f>F31</f>
        <v>1688.71</v>
      </c>
      <c r="G28" s="19">
        <f>G31</f>
        <v>1700</v>
      </c>
      <c r="H28" s="19">
        <f>H31</f>
        <v>1700</v>
      </c>
      <c r="I28" s="19">
        <f>I31</f>
        <v>1700</v>
      </c>
    </row>
    <row r="29" spans="1:9" ht="15.75">
      <c r="A29" s="37"/>
      <c r="B29" s="4" t="s">
        <v>41</v>
      </c>
      <c r="C29" s="18"/>
      <c r="D29" s="19">
        <f>E29+F29+G29+H29+I29</f>
        <v>9666.91</v>
      </c>
      <c r="E29" s="19">
        <f>E33+E35</f>
        <v>1516.62</v>
      </c>
      <c r="F29" s="19">
        <f>F33+F35</f>
        <v>1511.29</v>
      </c>
      <c r="G29" s="19">
        <f>G33+G35</f>
        <v>2213</v>
      </c>
      <c r="H29" s="19">
        <f>H33+H35</f>
        <v>2213</v>
      </c>
      <c r="I29" s="19">
        <f>I33+I35</f>
        <v>2213</v>
      </c>
    </row>
    <row r="30" spans="1:9" ht="33" customHeight="1">
      <c r="A30" s="36" t="s">
        <v>13</v>
      </c>
      <c r="B30" s="44" t="s">
        <v>48</v>
      </c>
      <c r="C30" s="18" t="s">
        <v>35</v>
      </c>
      <c r="D30" s="19">
        <f>E30+F30+G30+H30+I30</f>
        <v>8688.7099999999991</v>
      </c>
      <c r="E30" s="19">
        <v>1900</v>
      </c>
      <c r="F30" s="19">
        <v>1688.71</v>
      </c>
      <c r="G30" s="19">
        <v>1700</v>
      </c>
      <c r="H30" s="20">
        <v>1700</v>
      </c>
      <c r="I30" s="20">
        <v>1700</v>
      </c>
    </row>
    <row r="31" spans="1:9" ht="16.5" customHeight="1">
      <c r="A31" s="37"/>
      <c r="B31" s="4" t="s">
        <v>43</v>
      </c>
      <c r="C31" s="18" t="s">
        <v>35</v>
      </c>
      <c r="D31" s="19">
        <f>E31+F31+G31+H31+I31</f>
        <v>8688.7099999999991</v>
      </c>
      <c r="E31" s="19">
        <v>1900</v>
      </c>
      <c r="F31" s="19">
        <v>1688.71</v>
      </c>
      <c r="G31" s="19">
        <v>1700</v>
      </c>
      <c r="H31" s="20">
        <v>1700</v>
      </c>
      <c r="I31" s="20">
        <v>1700</v>
      </c>
    </row>
    <row r="32" spans="1:9" ht="33" customHeight="1">
      <c r="A32" s="36" t="s">
        <v>14</v>
      </c>
      <c r="B32" s="23" t="s">
        <v>36</v>
      </c>
      <c r="C32" s="18" t="s">
        <v>35</v>
      </c>
      <c r="D32" s="19">
        <f t="shared" ref="D32:D37" si="6">E32+F32+G32+H32+I32</f>
        <v>2451.87</v>
      </c>
      <c r="E32" s="19">
        <v>312.60000000000002</v>
      </c>
      <c r="F32" s="19">
        <v>222.27</v>
      </c>
      <c r="G32" s="19">
        <v>639</v>
      </c>
      <c r="H32" s="19">
        <v>639</v>
      </c>
      <c r="I32" s="19">
        <v>639</v>
      </c>
    </row>
    <row r="33" spans="1:9" ht="15.75">
      <c r="A33" s="37"/>
      <c r="B33" s="4" t="s">
        <v>41</v>
      </c>
      <c r="C33" s="18" t="s">
        <v>35</v>
      </c>
      <c r="D33" s="19">
        <f t="shared" si="6"/>
        <v>2451.87</v>
      </c>
      <c r="E33" s="19">
        <v>312.60000000000002</v>
      </c>
      <c r="F33" s="19">
        <v>222.27</v>
      </c>
      <c r="G33" s="19">
        <v>639</v>
      </c>
      <c r="H33" s="19">
        <v>639</v>
      </c>
      <c r="I33" s="19">
        <v>639</v>
      </c>
    </row>
    <row r="34" spans="1:9" ht="47.25" customHeight="1">
      <c r="A34" s="36" t="s">
        <v>32</v>
      </c>
      <c r="B34" s="24" t="s">
        <v>37</v>
      </c>
      <c r="C34" s="18" t="s">
        <v>35</v>
      </c>
      <c r="D34" s="19">
        <f t="shared" si="6"/>
        <v>7215.04</v>
      </c>
      <c r="E34" s="19">
        <v>1204.02</v>
      </c>
      <c r="F34" s="19">
        <v>1289.02</v>
      </c>
      <c r="G34" s="19">
        <v>1574</v>
      </c>
      <c r="H34" s="19">
        <v>1574</v>
      </c>
      <c r="I34" s="19">
        <v>1574</v>
      </c>
    </row>
    <row r="35" spans="1:9" ht="16.5" customHeight="1">
      <c r="A35" s="37"/>
      <c r="B35" s="4" t="s">
        <v>41</v>
      </c>
      <c r="C35" s="18" t="s">
        <v>35</v>
      </c>
      <c r="D35" s="19">
        <f t="shared" si="6"/>
        <v>7215.04</v>
      </c>
      <c r="E35" s="19">
        <v>1204.02</v>
      </c>
      <c r="F35" s="19">
        <v>1289.02</v>
      </c>
      <c r="G35" s="19">
        <v>1574</v>
      </c>
      <c r="H35" s="19">
        <v>1574</v>
      </c>
      <c r="I35" s="19">
        <v>1574</v>
      </c>
    </row>
    <row r="36" spans="1:9" ht="16.5" customHeight="1">
      <c r="A36" s="36" t="s">
        <v>49</v>
      </c>
      <c r="B36" s="4" t="s">
        <v>52</v>
      </c>
      <c r="C36" s="18" t="s">
        <v>54</v>
      </c>
      <c r="D36" s="19">
        <f t="shared" si="6"/>
        <v>1488.22</v>
      </c>
      <c r="E36" s="19">
        <v>0</v>
      </c>
      <c r="F36" s="19">
        <v>488.22</v>
      </c>
      <c r="G36" s="19">
        <v>1000</v>
      </c>
      <c r="H36" s="19">
        <v>0</v>
      </c>
      <c r="I36" s="19">
        <v>0</v>
      </c>
    </row>
    <row r="37" spans="1:9" ht="33" customHeight="1">
      <c r="A37" s="37"/>
      <c r="B37" s="9" t="s">
        <v>53</v>
      </c>
      <c r="C37" s="18" t="s">
        <v>54</v>
      </c>
      <c r="D37" s="19">
        <f t="shared" si="6"/>
        <v>1488.22</v>
      </c>
      <c r="E37" s="19">
        <v>0</v>
      </c>
      <c r="F37" s="19">
        <v>488.22</v>
      </c>
      <c r="G37" s="19">
        <v>1000</v>
      </c>
      <c r="H37" s="19">
        <v>0</v>
      </c>
      <c r="I37" s="19">
        <v>0</v>
      </c>
    </row>
    <row r="38" spans="1:9" ht="15.75">
      <c r="A38" s="27" t="s">
        <v>55</v>
      </c>
      <c r="B38" s="27"/>
      <c r="C38" s="47" t="s">
        <v>35</v>
      </c>
      <c r="D38" s="7">
        <f>E38+F38+G38+H38+I38</f>
        <v>19843.84</v>
      </c>
      <c r="E38" s="6">
        <f>E27+E36</f>
        <v>3416.62</v>
      </c>
      <c r="F38" s="6">
        <f>F27+F36</f>
        <v>3688.2200000000003</v>
      </c>
      <c r="G38" s="6">
        <f>G27+G36</f>
        <v>4913</v>
      </c>
      <c r="H38" s="6">
        <f>H27+H36</f>
        <v>3913</v>
      </c>
      <c r="I38" s="6">
        <f>I27+I36</f>
        <v>3913</v>
      </c>
    </row>
    <row r="39" spans="1:9" ht="15.75">
      <c r="A39" s="45" t="s">
        <v>43</v>
      </c>
      <c r="B39" s="46"/>
      <c r="C39" s="18" t="s">
        <v>35</v>
      </c>
      <c r="D39" s="12">
        <f>E39+F39+G39+H39+I39</f>
        <v>8688.7099999999991</v>
      </c>
      <c r="E39" s="5">
        <f>E28</f>
        <v>1900</v>
      </c>
      <c r="F39" s="5">
        <f>F28</f>
        <v>1688.71</v>
      </c>
      <c r="G39" s="5">
        <f>G28</f>
        <v>1700</v>
      </c>
      <c r="H39" s="5">
        <f>H28</f>
        <v>1700</v>
      </c>
      <c r="I39" s="5">
        <f>I28</f>
        <v>1700</v>
      </c>
    </row>
    <row r="40" spans="1:9" ht="17.25" customHeight="1">
      <c r="A40" s="49" t="s">
        <v>41</v>
      </c>
      <c r="B40" s="50"/>
      <c r="C40" s="18" t="s">
        <v>35</v>
      </c>
      <c r="D40" s="12">
        <f>E40+F40+G40+H40+I40</f>
        <v>9666.91</v>
      </c>
      <c r="E40" s="5">
        <f>E29</f>
        <v>1516.62</v>
      </c>
      <c r="F40" s="5">
        <f>F29</f>
        <v>1511.29</v>
      </c>
      <c r="G40" s="5">
        <f>G29</f>
        <v>2213</v>
      </c>
      <c r="H40" s="5">
        <f>H29</f>
        <v>2213</v>
      </c>
      <c r="I40" s="5">
        <f>I29</f>
        <v>2213</v>
      </c>
    </row>
    <row r="41" spans="1:9" ht="32.25" customHeight="1">
      <c r="A41" s="45" t="s">
        <v>53</v>
      </c>
      <c r="B41" s="46"/>
      <c r="C41" s="18" t="s">
        <v>54</v>
      </c>
      <c r="D41" s="48">
        <f>E41+F41+G41+H41+I41</f>
        <v>1488.22</v>
      </c>
      <c r="E41" s="19">
        <f>E37</f>
        <v>0</v>
      </c>
      <c r="F41" s="19">
        <f>F37</f>
        <v>488.22</v>
      </c>
      <c r="G41" s="19">
        <f>G37</f>
        <v>1000</v>
      </c>
      <c r="H41" s="19">
        <f>H37</f>
        <v>0</v>
      </c>
      <c r="I41" s="19">
        <f>I37</f>
        <v>0</v>
      </c>
    </row>
    <row r="42" spans="1:9" ht="15.75">
      <c r="A42" s="27" t="s">
        <v>16</v>
      </c>
      <c r="B42" s="27"/>
      <c r="C42" s="47" t="s">
        <v>35</v>
      </c>
      <c r="D42" s="7">
        <f>E42+F42+G42+H42+I42</f>
        <v>689160.92</v>
      </c>
      <c r="E42" s="6">
        <f>E23+E38</f>
        <v>111042.77</v>
      </c>
      <c r="F42" s="6">
        <f>F23+F38</f>
        <v>114798.81</v>
      </c>
      <c r="G42" s="6">
        <f>G23+G38</f>
        <v>153328.34</v>
      </c>
      <c r="H42" s="6">
        <f>H23+H38</f>
        <v>155178</v>
      </c>
      <c r="I42" s="6">
        <f>I23+I38</f>
        <v>154813</v>
      </c>
    </row>
    <row r="43" spans="1:9" ht="15.75">
      <c r="A43" s="45" t="s">
        <v>42</v>
      </c>
      <c r="B43" s="46"/>
      <c r="C43" s="18" t="s">
        <v>35</v>
      </c>
      <c r="D43" s="12">
        <f>E43+F43+G43+H43+I43</f>
        <v>668368.88</v>
      </c>
      <c r="E43" s="5">
        <f>E24</f>
        <v>107626.15000000001</v>
      </c>
      <c r="F43" s="5">
        <f t="shared" ref="F43:I43" si="7">F24</f>
        <v>110892.39</v>
      </c>
      <c r="G43" s="5">
        <f t="shared" si="7"/>
        <v>148050.34</v>
      </c>
      <c r="H43" s="5">
        <f t="shared" si="7"/>
        <v>150900</v>
      </c>
      <c r="I43" s="5">
        <f t="shared" si="7"/>
        <v>150900</v>
      </c>
    </row>
    <row r="44" spans="1:9" ht="15.75">
      <c r="A44" s="45" t="s">
        <v>43</v>
      </c>
      <c r="B44" s="46"/>
      <c r="C44" s="18" t="s">
        <v>35</v>
      </c>
      <c r="D44" s="12">
        <f>E44+F44+G44+H44+I44</f>
        <v>8688.7099999999991</v>
      </c>
      <c r="E44" s="5">
        <f>E39</f>
        <v>1900</v>
      </c>
      <c r="F44" s="5">
        <f t="shared" ref="F44:I44" si="8">F39</f>
        <v>1688.71</v>
      </c>
      <c r="G44" s="5">
        <f t="shared" si="8"/>
        <v>1700</v>
      </c>
      <c r="H44" s="5">
        <f t="shared" si="8"/>
        <v>1700</v>
      </c>
      <c r="I44" s="5">
        <f t="shared" si="8"/>
        <v>1700</v>
      </c>
    </row>
    <row r="45" spans="1:9" ht="17.25" customHeight="1">
      <c r="A45" s="49" t="s">
        <v>41</v>
      </c>
      <c r="B45" s="50"/>
      <c r="C45" s="18" t="s">
        <v>35</v>
      </c>
      <c r="D45" s="12">
        <f>E45+F45+G45+H45+I45</f>
        <v>9666.91</v>
      </c>
      <c r="E45" s="5">
        <f>E40</f>
        <v>1516.62</v>
      </c>
      <c r="F45" s="5">
        <f t="shared" ref="F45:I45" si="9">F40</f>
        <v>1511.29</v>
      </c>
      <c r="G45" s="5">
        <f t="shared" si="9"/>
        <v>2213</v>
      </c>
      <c r="H45" s="5">
        <f t="shared" si="9"/>
        <v>2213</v>
      </c>
      <c r="I45" s="5">
        <f t="shared" si="9"/>
        <v>2213</v>
      </c>
    </row>
    <row r="46" spans="1:9" ht="32.25" customHeight="1">
      <c r="A46" s="45" t="s">
        <v>53</v>
      </c>
      <c r="B46" s="46"/>
      <c r="C46" s="18" t="s">
        <v>38</v>
      </c>
      <c r="D46" s="48">
        <f>E46+F46+G46+H46+I46</f>
        <v>2436.42</v>
      </c>
      <c r="E46" s="19">
        <f>E25+E41</f>
        <v>0</v>
      </c>
      <c r="F46" s="19">
        <f t="shared" ref="F46:I46" si="10">F25+F41</f>
        <v>706.42000000000007</v>
      </c>
      <c r="G46" s="19">
        <f t="shared" si="10"/>
        <v>1365</v>
      </c>
      <c r="H46" s="19">
        <f t="shared" si="10"/>
        <v>365</v>
      </c>
      <c r="I46" s="19">
        <f t="shared" si="10"/>
        <v>0</v>
      </c>
    </row>
    <row r="47" spans="1:9">
      <c r="E47" s="21">
        <f>E43+E44+E45+E46</f>
        <v>111042.77</v>
      </c>
      <c r="F47" s="21">
        <f>F43+F44+F45+F46</f>
        <v>114798.81</v>
      </c>
      <c r="G47" s="21">
        <f>G43+G44+G45+G46</f>
        <v>153328.34</v>
      </c>
      <c r="H47" s="21">
        <f>H43+H44+H45+H46</f>
        <v>155178</v>
      </c>
      <c r="I47" s="21">
        <f>I43+I44+I45+I46</f>
        <v>154813</v>
      </c>
    </row>
    <row r="48" spans="1:9">
      <c r="E48" s="21"/>
      <c r="F48" s="21"/>
      <c r="G48" s="21"/>
      <c r="H48" s="21"/>
      <c r="I48" s="21"/>
    </row>
    <row r="49" spans="4:9">
      <c r="D49" s="21"/>
      <c r="E49" s="21"/>
      <c r="F49" s="21"/>
      <c r="G49" s="21"/>
      <c r="H49" s="21"/>
      <c r="I49" s="21"/>
    </row>
    <row r="50" spans="4:9">
      <c r="E50" s="21"/>
      <c r="F50" s="21"/>
      <c r="G50" s="21"/>
      <c r="H50" s="21"/>
      <c r="I50" s="21"/>
    </row>
  </sheetData>
  <mergeCells count="35">
    <mergeCell ref="A44:B44"/>
    <mergeCell ref="A45:B45"/>
    <mergeCell ref="A46:B46"/>
    <mergeCell ref="A43:B43"/>
    <mergeCell ref="A21:A22"/>
    <mergeCell ref="A42:B42"/>
    <mergeCell ref="A26:I26"/>
    <mergeCell ref="A30:A31"/>
    <mergeCell ref="A32:A33"/>
    <mergeCell ref="A34:A35"/>
    <mergeCell ref="A24:B24"/>
    <mergeCell ref="A25:B25"/>
    <mergeCell ref="A36:A37"/>
    <mergeCell ref="A27:A29"/>
    <mergeCell ref="A38:B38"/>
    <mergeCell ref="A39:B39"/>
    <mergeCell ref="A41:B41"/>
    <mergeCell ref="A40:B40"/>
    <mergeCell ref="A7:I7"/>
    <mergeCell ref="A23:B23"/>
    <mergeCell ref="D10:I10"/>
    <mergeCell ref="A13:I13"/>
    <mergeCell ref="A14:I14"/>
    <mergeCell ref="A10:A12"/>
    <mergeCell ref="B10:B12"/>
    <mergeCell ref="C10:C12"/>
    <mergeCell ref="D11:D12"/>
    <mergeCell ref="A15:A16"/>
    <mergeCell ref="A17:A18"/>
    <mergeCell ref="A19:A20"/>
    <mergeCell ref="F1:I1"/>
    <mergeCell ref="F2:I2"/>
    <mergeCell ref="F3:I3"/>
    <mergeCell ref="F4:I4"/>
    <mergeCell ref="F5:I5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  <rowBreaks count="1" manualBreakCount="1">
    <brk id="2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I17" sqref="I17"/>
    </sheetView>
  </sheetViews>
  <sheetFormatPr defaultRowHeight="15"/>
  <cols>
    <col min="1" max="1" width="43.5703125" customWidth="1"/>
    <col min="2" max="2" width="12" customWidth="1"/>
    <col min="3" max="3" width="14.140625" customWidth="1"/>
    <col min="4" max="4" width="14.28515625" customWidth="1"/>
    <col min="5" max="5" width="16.140625" customWidth="1"/>
    <col min="6" max="6" width="12.42578125" customWidth="1"/>
    <col min="7" max="7" width="15.42578125" customWidth="1"/>
  </cols>
  <sheetData>
    <row r="1" spans="1:9" ht="18.75">
      <c r="D1" s="25" t="s">
        <v>6</v>
      </c>
      <c r="E1" s="25"/>
      <c r="F1" s="25"/>
      <c r="G1" s="25"/>
    </row>
    <row r="2" spans="1:9" ht="18.75">
      <c r="D2" s="25" t="s">
        <v>1</v>
      </c>
      <c r="E2" s="25"/>
      <c r="F2" s="25"/>
      <c r="G2" s="25"/>
    </row>
    <row r="3" spans="1:9" ht="18.75">
      <c r="D3" s="25" t="s">
        <v>2</v>
      </c>
      <c r="E3" s="25"/>
      <c r="F3" s="25"/>
      <c r="G3" s="25"/>
    </row>
    <row r="4" spans="1:9" ht="18.75">
      <c r="D4" s="25" t="s">
        <v>3</v>
      </c>
      <c r="E4" s="25"/>
      <c r="F4" s="25"/>
      <c r="G4" s="25"/>
    </row>
    <row r="5" spans="1:9" ht="18.75">
      <c r="D5" s="25" t="s">
        <v>4</v>
      </c>
      <c r="E5" s="25"/>
      <c r="F5" s="25"/>
      <c r="G5" s="25"/>
    </row>
    <row r="7" spans="1:9" ht="18.75">
      <c r="A7" s="26" t="s">
        <v>28</v>
      </c>
      <c r="B7" s="26"/>
      <c r="C7" s="26"/>
      <c r="D7" s="26"/>
      <c r="E7" s="26"/>
      <c r="F7" s="26"/>
      <c r="G7" s="26"/>
      <c r="H7" s="8"/>
      <c r="I7" s="8"/>
    </row>
    <row r="8" spans="1:9" ht="18.75">
      <c r="A8" s="26" t="s">
        <v>29</v>
      </c>
      <c r="B8" s="26"/>
      <c r="C8" s="26"/>
      <c r="D8" s="26"/>
      <c r="E8" s="26"/>
      <c r="F8" s="26"/>
      <c r="G8" s="26"/>
      <c r="H8" s="10"/>
      <c r="I8" s="10"/>
    </row>
    <row r="9" spans="1:9" ht="18.75">
      <c r="A9" s="10"/>
      <c r="B9" s="10"/>
      <c r="C9" s="10"/>
      <c r="D9" s="10"/>
      <c r="E9" s="10"/>
      <c r="F9" s="10"/>
      <c r="G9" s="10"/>
      <c r="H9" s="10"/>
      <c r="I9" s="10"/>
    </row>
    <row r="12" spans="1:9" ht="32.25" customHeight="1">
      <c r="A12" s="41" t="s">
        <v>25</v>
      </c>
      <c r="B12" s="43" t="s">
        <v>24</v>
      </c>
      <c r="C12" s="28"/>
      <c r="D12" s="28"/>
      <c r="E12" s="28"/>
      <c r="F12" s="28"/>
      <c r="G12" s="29"/>
    </row>
    <row r="13" spans="1:9" ht="52.5" customHeight="1">
      <c r="A13" s="42"/>
      <c r="B13" s="11" t="s">
        <v>7</v>
      </c>
      <c r="C13" s="11" t="s">
        <v>17</v>
      </c>
      <c r="D13" s="11" t="s">
        <v>18</v>
      </c>
      <c r="E13" s="11" t="s">
        <v>19</v>
      </c>
      <c r="F13" s="11" t="s">
        <v>20</v>
      </c>
      <c r="G13" s="11" t="s">
        <v>21</v>
      </c>
    </row>
    <row r="14" spans="1:9" ht="18.75" customHeight="1">
      <c r="A14" s="14"/>
      <c r="B14" s="13"/>
      <c r="C14" s="13">
        <v>2011</v>
      </c>
      <c r="D14" s="13">
        <v>2012</v>
      </c>
      <c r="E14" s="13">
        <v>2013</v>
      </c>
      <c r="F14" s="13">
        <v>2014</v>
      </c>
      <c r="G14" s="13">
        <v>2015</v>
      </c>
    </row>
    <row r="15" spans="1:9" ht="19.5" customHeight="1">
      <c r="A15" s="17" t="s">
        <v>26</v>
      </c>
      <c r="B15" s="6">
        <f>C15+D15+E15+F15+G15</f>
        <v>689160.91999999993</v>
      </c>
      <c r="C15" s="7">
        <f>C17+C18+C20</f>
        <v>111042.76999999999</v>
      </c>
      <c r="D15" s="7">
        <f>D17+D18+D20</f>
        <v>114798.81</v>
      </c>
      <c r="E15" s="7">
        <f>E17+E18+E20</f>
        <v>153328.34</v>
      </c>
      <c r="F15" s="7">
        <f>F17+F18+F20</f>
        <v>155178</v>
      </c>
      <c r="G15" s="7">
        <f>G17+G18+G20</f>
        <v>154813</v>
      </c>
    </row>
    <row r="16" spans="1:9" ht="21" customHeight="1">
      <c r="A16" s="39" t="s">
        <v>27</v>
      </c>
      <c r="B16" s="39"/>
      <c r="C16" s="39"/>
      <c r="D16" s="39"/>
      <c r="E16" s="39"/>
      <c r="F16" s="39"/>
      <c r="G16" s="40"/>
    </row>
    <row r="17" spans="1:7" ht="18.75">
      <c r="A17" s="16" t="s">
        <v>11</v>
      </c>
      <c r="B17" s="5">
        <f>C17+D17+E17+F17+G17</f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</row>
    <row r="18" spans="1:7" ht="18.75">
      <c r="A18" s="16" t="s">
        <v>8</v>
      </c>
      <c r="B18" s="5">
        <f>C18+D18+E18+F18+G18</f>
        <v>686724.5</v>
      </c>
      <c r="C18" s="12">
        <f>1516.62+C19</f>
        <v>111042.76999999999</v>
      </c>
      <c r="D18" s="12">
        <f>1511.29+D19</f>
        <v>114092.39</v>
      </c>
      <c r="E18" s="12">
        <f>2213+E19</f>
        <v>151963.34</v>
      </c>
      <c r="F18" s="12">
        <f>2213+F19</f>
        <v>154813</v>
      </c>
      <c r="G18" s="12">
        <f>2213+G19</f>
        <v>154813</v>
      </c>
    </row>
    <row r="19" spans="1:7" ht="18.75">
      <c r="A19" s="16" t="s">
        <v>40</v>
      </c>
      <c r="B19" s="12"/>
      <c r="C19" s="12">
        <v>109526.15</v>
      </c>
      <c r="D19" s="12">
        <v>112581.1</v>
      </c>
      <c r="E19" s="12">
        <v>149750.34</v>
      </c>
      <c r="F19" s="12">
        <v>152600</v>
      </c>
      <c r="G19" s="12">
        <v>152600</v>
      </c>
    </row>
    <row r="20" spans="1:7" ht="39" customHeight="1">
      <c r="A20" s="16" t="s">
        <v>30</v>
      </c>
      <c r="B20" s="12"/>
      <c r="C20" s="12">
        <v>0</v>
      </c>
      <c r="D20" s="12">
        <v>706.42</v>
      </c>
      <c r="E20" s="12">
        <v>1365</v>
      </c>
      <c r="F20" s="12">
        <v>365</v>
      </c>
      <c r="G20" s="12">
        <v>0</v>
      </c>
    </row>
    <row r="22" spans="1:7">
      <c r="D22" s="21"/>
    </row>
  </sheetData>
  <mergeCells count="10">
    <mergeCell ref="A16:G16"/>
    <mergeCell ref="D1:G1"/>
    <mergeCell ref="D2:G2"/>
    <mergeCell ref="D3:G3"/>
    <mergeCell ref="D4:G4"/>
    <mergeCell ref="D5:G5"/>
    <mergeCell ref="A7:G7"/>
    <mergeCell ref="A12:A13"/>
    <mergeCell ref="B12:G12"/>
    <mergeCell ref="A8:G8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</vt:lpstr>
      <vt:lpstr>4</vt:lpstr>
      <vt:lpstr>'3'!Область_печати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2013-04-04T06:23:30Z</dcterms:modified>
</cp:coreProperties>
</file>