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240" yWindow="120" windowWidth="18060" windowHeight="7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60" i="1"/>
  <c r="H59"/>
  <c r="H58"/>
  <c r="G34"/>
  <c r="F28"/>
  <c r="F27"/>
  <c r="F26"/>
  <c r="F23"/>
  <c r="F22"/>
  <c r="F21"/>
  <c r="F20"/>
  <c r="F19"/>
  <c r="F18"/>
  <c r="F17"/>
  <c r="F16"/>
  <c r="F15"/>
  <c r="F14"/>
  <c r="F13"/>
  <c r="F12"/>
  <c r="F24"/>
  <c r="G61"/>
  <c r="F61"/>
  <c r="G59"/>
  <c r="F59"/>
  <c r="G58"/>
  <c r="F58"/>
  <c r="G56"/>
  <c r="F56"/>
  <c r="G54"/>
  <c r="F54"/>
  <c r="G31" l="1"/>
  <c r="F31"/>
  <c r="H52" l="1"/>
  <c r="F52"/>
  <c r="G51"/>
  <c r="F51"/>
  <c r="F50"/>
  <c r="H50"/>
  <c r="H49"/>
  <c r="F49"/>
  <c r="H48"/>
  <c r="F48"/>
  <c r="H47"/>
  <c r="F47"/>
  <c r="H46"/>
  <c r="F46"/>
  <c r="G45"/>
  <c r="F45"/>
  <c r="G43"/>
  <c r="G44"/>
  <c r="G42"/>
  <c r="F42"/>
  <c r="G41"/>
  <c r="H39"/>
  <c r="H38"/>
  <c r="F38"/>
  <c r="H37"/>
  <c r="F37"/>
  <c r="H33"/>
  <c r="G36"/>
  <c r="F34"/>
  <c r="F33"/>
  <c r="G30"/>
  <c r="G29"/>
  <c r="G28"/>
  <c r="G27"/>
  <c r="G15"/>
  <c r="G16"/>
  <c r="G17"/>
  <c r="G18"/>
  <c r="G19"/>
  <c r="G20"/>
  <c r="G21"/>
  <c r="G22"/>
  <c r="G23"/>
  <c r="G24"/>
  <c r="G25"/>
  <c r="G26"/>
  <c r="G14"/>
  <c r="G12"/>
</calcChain>
</file>

<file path=xl/sharedStrings.xml><?xml version="1.0" encoding="utf-8"?>
<sst xmlns="http://schemas.openxmlformats.org/spreadsheetml/2006/main" count="230" uniqueCount="114">
  <si>
    <t>Код формы по ОКУД</t>
  </si>
  <si>
    <t>Сведения об исполнении консолидированного бюджета</t>
  </si>
  <si>
    <t/>
  </si>
  <si>
    <t>Показатели исполнения</t>
  </si>
  <si>
    <t>Причины отклонений от планового процента исполнения</t>
  </si>
  <si>
    <t>Код по бюджетной классификации</t>
  </si>
  <si>
    <t>Код строки</t>
  </si>
  <si>
    <t>Утвержденные бюджетные назначения (прогнозные показатели)</t>
  </si>
  <si>
    <t>Доведенные бюджетные данные</t>
  </si>
  <si>
    <t xml:space="preserve">Исполнено, руб. </t>
  </si>
  <si>
    <t>процент исполнения*, %</t>
  </si>
  <si>
    <t xml:space="preserve"> сумма отклонения, руб (гр.5-гр.3)</t>
  </si>
  <si>
    <t>код</t>
  </si>
  <si>
    <t>пояснения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</si>
  <si>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</si>
  <si>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</si>
  <si>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</si>
  <si>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</si>
  <si>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</si>
  <si>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</si>
  <si>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</si>
  <si>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</si>
  <si>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</si>
  <si>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1. Доходы бюджета, всего</t>
  </si>
  <si>
    <t>010</t>
  </si>
  <si>
    <t>-</t>
  </si>
  <si>
    <t>X</t>
  </si>
  <si>
    <t>из них:</t>
  </si>
  <si>
    <t>000 101 00000 00 0000 000</t>
  </si>
  <si>
    <t>Неисполение плановых назначений  по НДФЛ обусловлено уменьшением поступления налогов по следующим видам деятельности: ОКВЭД (01.11.1) Выращивание зерновых и зернобобовых культур, (35.12)Строительство и ремонт спортивных и туристических судов,(85.14)Прочая деятельность по охране здоровья,(85.11)Деятельность лечебных учреждений, относительно плановых показателей</t>
  </si>
  <si>
    <t>000 103 00000 00 0000 000</t>
  </si>
  <si>
    <t>Налоговая база в целом по РФ  сложилась выше относительно показателей, учтенных в бюджете</t>
  </si>
  <si>
    <t>000 105 00000 00 0000 000</t>
  </si>
  <si>
    <t>Уменьшение количества налогоплательщиков применяющих патентную систему налогообложения</t>
  </si>
  <si>
    <t>000 106 00000 00 0000 000</t>
  </si>
  <si>
    <t>000 108 00000 00 0000 000</t>
  </si>
  <si>
    <t>Увеличение числа подантых к рассмотрению исковых заявлений, рассматриваемых мировыми судьями, относительно плановых показателей</t>
  </si>
  <si>
    <t>000 109 00000 00 0000 000</t>
  </si>
  <si>
    <t>000 111 00000 00 0000 000</t>
  </si>
  <si>
    <t xml:space="preserve">Уменьшилось число арендаторов площадей: физ.лица в количестве 5, имеется не погашенная задолженность за объекты ЖКХ, в связи с трудным финансовым положением предприятия </t>
  </si>
  <si>
    <t>000 112 00000 00 0000 000</t>
  </si>
  <si>
    <t>Поступление платежа от КГБУ СО Центр семьи "Абанский" в конце декабря 2019 года вне срока уплаты</t>
  </si>
  <si>
    <t>000 113 00000 00 0000 000</t>
  </si>
  <si>
    <t>Не исполнение плана в связи с не полным использованием дето-дней из-за не посещения детей в детские сады по различным причинам</t>
  </si>
  <si>
    <t>000 114 00000 00 0000 000</t>
  </si>
  <si>
    <t>В связи с увеличением поступлений заявлений от граждан на куплю-продажу земельных участков</t>
  </si>
  <si>
    <t>000 116 00000 00 0000 000</t>
  </si>
  <si>
    <t>000 117 00000 00 0000 000</t>
  </si>
  <si>
    <t>000 202 00000 00 0000 000</t>
  </si>
  <si>
    <t>Субсидии и субвенции поступили в бюджет согласно заявленной потребности</t>
  </si>
  <si>
    <t>000 207 00000 00 0000 000</t>
  </si>
  <si>
    <t>Планировались поступления средств из краевого бюджета на приобретение терморобота для учреждения образования в сумме 12 296,4 тыс.рублей</t>
  </si>
  <si>
    <t>000 219 00000 00 0000 000</t>
  </si>
  <si>
    <t>Произведен в декабре 2019 года возврат остатков МБТ прошлых лет.</t>
  </si>
  <si>
    <t>2. Расходы бюджета, всего</t>
  </si>
  <si>
    <t>200</t>
  </si>
  <si>
    <t>Предсталение о необходимом для работы суда числе кандидатов в присяжные заседатели не поступало, в связи с чем не производилась оплата материального обеспечения присяжных заседателей</t>
  </si>
  <si>
    <t xml:space="preserve">Отсутствие потребности, согласно Порядков расходования бюджетных ассигнований резервных фондов </t>
  </si>
  <si>
    <t>В связи с отсутсвием финансирования, из-за недопоступления доходной части бюджета</t>
  </si>
  <si>
    <t>000 0409 0000000000 000</t>
  </si>
  <si>
    <t>Результат исполнения бюджета (дефицит/профицит)</t>
  </si>
  <si>
    <t>450</t>
  </si>
  <si>
    <t>500</t>
  </si>
  <si>
    <t>520</t>
  </si>
  <si>
    <t xml:space="preserve">Отсутствовали основания по выплате </t>
  </si>
  <si>
    <t>Отсутствовали основания по выплате</t>
  </si>
  <si>
    <t>620</t>
  </si>
  <si>
    <t>000 203 00000 00 0000 000</t>
  </si>
  <si>
    <t>000 218 00000 00 0000 000</t>
  </si>
  <si>
    <t>Наименование бюджета:   Абанский район</t>
  </si>
  <si>
    <t>000 0103 7320002460 000</t>
  </si>
  <si>
    <t>000 0103 7320002480 000</t>
  </si>
  <si>
    <t>000 0111 9990007050 000</t>
  </si>
  <si>
    <t>000 0113 0840009910 000</t>
  </si>
  <si>
    <t>000 0113 9990009910 000</t>
  </si>
  <si>
    <t>000 0113 9990075140 000</t>
  </si>
  <si>
    <t>000 0314 0510000110 000</t>
  </si>
  <si>
    <t>000 0412 04700S4660 000</t>
  </si>
  <si>
    <t>Не исполнены расходы в сумме 100,4 тыс.рублей в связи с тем, что оплата по договорам прошла согласно выставленных счетов на разработку проекта внесения изменений в генеральный план и проекта внесения изменений в правила землепользования и застройки Абанского сельсовета за счет средств местного бюджета</t>
  </si>
  <si>
    <t>Не исполнено в сумме 12 296,4 тыс.рублей в результате покупки терморобота в котельную в январе 2020 года, согласно контракта.</t>
  </si>
  <si>
    <t>000 0502 0430075700 000</t>
  </si>
  <si>
    <t xml:space="preserve">Не исполнены расходы в сумме 223,9 тыс.рублей, с отсутствием права обращения на возмещение коммунльных услуг (по субвенции на реализацию отдельных мер по обеспечению ограничения платы граждан за коммунальные услуги) в связи с имеющейся задолженностью перед бюджетом. </t>
  </si>
  <si>
    <t>000 0701 0210009910 000</t>
  </si>
  <si>
    <t>000 0701 0210009990 000</t>
  </si>
  <si>
    <t>Отклонение от плана составило 3 070,3 тыс руб из них: в связи с увеличением количества пропусков (морозы,болезни и пропуски детей) в сумме 1 693 ,7 тыс. руб., несвоевременным предоставлением счетов - фактур, после 27 декабря в сумме 1 257,0 тыс рублей, в связи с чем образовалась кредиторская задолженность, с 01.09.2019 года не осуществлялся набор детей в МКДОУ Петропавловский д/с, в связи с приостановлением деятельности, в связи с чем образовалась экономия в сумме 65,9 тыс рублей, на период 2019 года численность сократилась на 15 человек (планировали 829 человек на конец года факт составил 814 человек), в связи с чем образовалась экономия в сумме 53,7 тыс. руб.</t>
  </si>
  <si>
    <t>000 0702 0210009990 000</t>
  </si>
  <si>
    <t>Отклонение от плана составило 1 100,9 тыс руб.из них: в связи с увеличением количества пропусков (морозы,болезни) в сумме 237,5 тыс руб., несвоевременным предоставлением счетов - фактур, после 27 декабря в сумме 863 ,3 тыс руб., в связи с чем образовалась кредиторская задолженность по расходам за счет средств родительской платы</t>
  </si>
  <si>
    <t xml:space="preserve">
Доходы поступили после 24.12.2019 года, не успели предоставить счета - фактуры, средства от платных услуг по ЦПО</t>
  </si>
  <si>
    <t>000 0707 0230009490 000</t>
  </si>
  <si>
    <t>Отклонение от плана возникло в связи с отсутствием поступления доходов (родительская плата на отдых и оздоровление детей и подростков в каникулярное время)</t>
  </si>
  <si>
    <t>000 0709 0240075520 000</t>
  </si>
  <si>
    <t xml:space="preserve">Не исполнены ассигнования в сумме 341,3 тыс.рублей по обеспечению жилыми помещениями детей-сирот и детей , оставшихся без попечения родителей, лиц из числа детей-сирот и детей, оставшихся без попечения родителей в связи с уменьшением максимальной цены контракта в результате электронного аукциона. </t>
  </si>
  <si>
    <t>000 1006 7220002890 000</t>
  </si>
  <si>
    <t>Не исполнены ассигнования по оплате труда, в связи с нахождением специалиста на б/л</t>
  </si>
  <si>
    <t>Источники финансирования дефицита бюджета, всего</t>
  </si>
  <si>
    <t>из них не исполнено:</t>
  </si>
  <si>
    <t>Источники внутреннего финансирования дефицита бюджета</t>
  </si>
  <si>
    <t>Источники внешнего финансирования дефицита бюджета</t>
  </si>
  <si>
    <t>000 01 03 01 00 05 0000 710</t>
  </si>
  <si>
    <t>000 01 06 04 01 05 0000 810</t>
  </si>
  <si>
    <t>000 01 06 05 01 05 0000 640</t>
  </si>
  <si>
    <t>Уменьшение поступлений  по штрафам от администратора доходов 188 "Министерство внутренних дел Российской Федерации", относительно плановых показателей</t>
  </si>
  <si>
    <t>Не исполнены ассигнования в сумме 90,2 тыс.рублей на оплату налогов. Срок по уплате в январе 2020 года</t>
  </si>
  <si>
    <t>Не исполнены ассигнования в сумме 93,9 тыс.рублей на оплату налогов. Срок по уплате в январе 2020 года</t>
  </si>
  <si>
    <t>000 0105 9990051200 000</t>
  </si>
  <si>
    <t>Не исполнены ассигнования в сумме 147,3 тыс.рублей на оплату налогов. Срок по уплате в январе 2020 года. Отсутствие финансирования в сумме  324,6 тыс.рублей на прочие товары и услуги, из-за недопоступления доходной части бюджета</t>
  </si>
  <si>
    <t>Не исполнены ассигнования в сумме 585,4 тыс.рублей на оплату налогов. Срок по уплате в январе 2020 года. Отсутствие финансирования в сумме  410,9 тыс.рублей на прочие товары и услуги, из-за недопоступления доходной части бюджета</t>
  </si>
  <si>
    <t xml:space="preserve">Аадминистративные комиссии не собирались,  потребность не запрашивалась </t>
  </si>
  <si>
    <t>Не исполнены расходы на содержание дорог за счет средств дорожного фонда. Средств дорожного фонда недостаточно для заключения контрактов в разрезе поселений. Средства перешли на 2020 год.</t>
  </si>
  <si>
    <t>000 0502 0410011170 000</t>
  </si>
  <si>
    <t>Не исполнены расходы по прочей закупке товаров, работ , услуг, в связи с отсутствием финансирования, из-за недопоступления доходной части бюджета</t>
  </si>
  <si>
    <t>000 1004 0240075870 000</t>
  </si>
  <si>
    <t>Отклонение от плана составило 103,6 тыс руб. - экономия возникла в связи с больничными листами и больничным листом по беременности и родам (данная ставка 2 месяца находилась на вакансии)</t>
  </si>
  <si>
    <t>000 0703 0210009980 000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</si>
</sst>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16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sz val="11"/>
      <color rgb="FF000000"/>
      <name val="Calibri"/>
      <family val="2"/>
      <scheme val="minor"/>
    </font>
    <font>
      <sz val="10"/>
      <name val="Arial"/>
    </font>
    <font>
      <sz val="8"/>
      <name val="Arial Narrow"/>
      <family val="2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Calibri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11" fillId="0" borderId="0"/>
  </cellStyleXfs>
  <cellXfs count="159">
    <xf numFmtId="0" fontId="1" fillId="0" borderId="0" xfId="0" applyFont="1" applyFill="1" applyBorder="1"/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4" fillId="0" borderId="5" xfId="1" applyNumberFormat="1" applyFont="1" applyFill="1" applyBorder="1" applyAlignment="1">
      <alignment horizontal="left" wrapText="1" readingOrder="1"/>
    </xf>
    <xf numFmtId="0" fontId="2" fillId="0" borderId="5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right" wrapText="1" readingOrder="1"/>
    </xf>
    <xf numFmtId="0" fontId="2" fillId="0" borderId="9" xfId="1" applyNumberFormat="1" applyFont="1" applyFill="1" applyBorder="1" applyAlignment="1">
      <alignment horizontal="center" wrapText="1" readingOrder="1"/>
    </xf>
    <xf numFmtId="0" fontId="2" fillId="0" borderId="9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left" wrapText="1" readingOrder="1"/>
    </xf>
    <xf numFmtId="0" fontId="2" fillId="0" borderId="6" xfId="1" applyNumberFormat="1" applyFont="1" applyFill="1" applyBorder="1" applyAlignment="1">
      <alignment horizontal="center" wrapText="1" readingOrder="1"/>
    </xf>
    <xf numFmtId="164" fontId="2" fillId="0" borderId="6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right" wrapText="1" readingOrder="1"/>
    </xf>
    <xf numFmtId="0" fontId="4" fillId="0" borderId="6" xfId="1" applyNumberFormat="1" applyFont="1" applyFill="1" applyBorder="1" applyAlignment="1">
      <alignment horizontal="left" wrapText="1" readingOrder="1"/>
    </xf>
    <xf numFmtId="0" fontId="2" fillId="0" borderId="15" xfId="1" applyNumberFormat="1" applyFont="1" applyFill="1" applyBorder="1" applyAlignment="1">
      <alignment horizontal="center" wrapText="1" readingOrder="1"/>
    </xf>
    <xf numFmtId="0" fontId="2" fillId="0" borderId="16" xfId="1" applyNumberFormat="1" applyFont="1" applyFill="1" applyBorder="1" applyAlignment="1">
      <alignment horizontal="center" wrapText="1" readingOrder="1"/>
    </xf>
    <xf numFmtId="164" fontId="2" fillId="0" borderId="9" xfId="1" applyNumberFormat="1" applyFont="1" applyFill="1" applyBorder="1" applyAlignment="1">
      <alignment horizontal="right" wrapText="1" readingOrder="1"/>
    </xf>
    <xf numFmtId="164" fontId="9" fillId="0" borderId="5" xfId="1" applyNumberFormat="1" applyFont="1" applyFill="1" applyBorder="1" applyAlignment="1">
      <alignment horizontal="right" wrapText="1" readingOrder="1"/>
    </xf>
    <xf numFmtId="0" fontId="9" fillId="0" borderId="9" xfId="1" applyNumberFormat="1" applyFont="1" applyFill="1" applyBorder="1" applyAlignment="1">
      <alignment horizontal="right" wrapText="1" readingOrder="1"/>
    </xf>
    <xf numFmtId="0" fontId="9" fillId="0" borderId="5" xfId="1" applyNumberFormat="1" applyFont="1" applyFill="1" applyBorder="1" applyAlignment="1">
      <alignment horizontal="right" wrapText="1" readingOrder="1"/>
    </xf>
    <xf numFmtId="4" fontId="8" fillId="0" borderId="17" xfId="3" applyNumberFormat="1" applyFont="1" applyBorder="1" applyAlignment="1" applyProtection="1">
      <alignment horizontal="right" vertical="center" wrapText="1"/>
    </xf>
    <xf numFmtId="0" fontId="2" fillId="0" borderId="5" xfId="1" applyNumberFormat="1" applyFont="1" applyFill="1" applyBorder="1" applyAlignment="1">
      <alignment horizontal="left" wrapText="1" readingOrder="1"/>
    </xf>
    <xf numFmtId="0" fontId="2" fillId="0" borderId="9" xfId="1" applyNumberFormat="1" applyFont="1" applyFill="1" applyBorder="1" applyAlignment="1">
      <alignment horizontal="left" wrapText="1" readingOrder="1"/>
    </xf>
    <xf numFmtId="0" fontId="2" fillId="0" borderId="17" xfId="1" applyNumberFormat="1" applyFont="1" applyFill="1" applyBorder="1" applyAlignment="1">
      <alignment horizontal="left" wrapText="1" readingOrder="1"/>
    </xf>
    <xf numFmtId="0" fontId="2" fillId="0" borderId="17" xfId="1" applyNumberFormat="1" applyFont="1" applyFill="1" applyBorder="1" applyAlignment="1">
      <alignment horizontal="center" wrapText="1" readingOrder="1"/>
    </xf>
    <xf numFmtId="164" fontId="9" fillId="0" borderId="17" xfId="1" applyNumberFormat="1" applyFont="1" applyFill="1" applyBorder="1" applyAlignment="1">
      <alignment horizontal="right" wrapText="1" readingOrder="1"/>
    </xf>
    <xf numFmtId="164" fontId="2" fillId="0" borderId="17" xfId="1" applyNumberFormat="1" applyFont="1" applyFill="1" applyBorder="1" applyAlignment="1">
      <alignment horizontal="right" wrapText="1" readingOrder="1"/>
    </xf>
    <xf numFmtId="0" fontId="9" fillId="0" borderId="17" xfId="1" applyNumberFormat="1" applyFont="1" applyFill="1" applyBorder="1" applyAlignment="1">
      <alignment horizontal="left" wrapText="1" readingOrder="1"/>
    </xf>
    <xf numFmtId="0" fontId="2" fillId="0" borderId="8" xfId="1" applyNumberFormat="1" applyFont="1" applyFill="1" applyBorder="1" applyAlignment="1">
      <alignment horizontal="center" wrapText="1" readingOrder="1"/>
    </xf>
    <xf numFmtId="164" fontId="9" fillId="0" borderId="18" xfId="1" applyNumberFormat="1" applyFont="1" applyFill="1" applyBorder="1" applyAlignment="1">
      <alignment horizontal="right" wrapText="1" readingOrder="1"/>
    </xf>
    <xf numFmtId="164" fontId="2" fillId="0" borderId="16" xfId="1" applyNumberFormat="1" applyFont="1" applyFill="1" applyBorder="1" applyAlignment="1">
      <alignment horizontal="right" wrapText="1" readingOrder="1"/>
    </xf>
    <xf numFmtId="2" fontId="1" fillId="0" borderId="0" xfId="0" applyNumberFormat="1" applyFont="1" applyFill="1" applyBorder="1"/>
    <xf numFmtId="0" fontId="1" fillId="0" borderId="0" xfId="0" applyFont="1" applyFill="1" applyBorder="1"/>
    <xf numFmtId="0" fontId="2" fillId="0" borderId="6" xfId="1" applyNumberFormat="1" applyFont="1" applyFill="1" applyBorder="1" applyAlignment="1">
      <alignment horizontal="center" wrapText="1" readingOrder="1"/>
    </xf>
    <xf numFmtId="0" fontId="2" fillId="0" borderId="9" xfId="1" applyNumberFormat="1" applyFont="1" applyFill="1" applyBorder="1" applyAlignment="1">
      <alignment horizontal="center" wrapText="1" readingOrder="1"/>
    </xf>
    <xf numFmtId="0" fontId="2" fillId="0" borderId="6" xfId="1" applyNumberFormat="1" applyFont="1" applyFill="1" applyBorder="1" applyAlignment="1">
      <alignment horizontal="left" wrapText="1" readingOrder="1"/>
    </xf>
    <xf numFmtId="0" fontId="2" fillId="0" borderId="5" xfId="1" applyNumberFormat="1" applyFont="1" applyFill="1" applyBorder="1" applyAlignment="1">
      <alignment horizontal="center" wrapText="1" readingOrder="1"/>
    </xf>
    <xf numFmtId="164" fontId="2" fillId="0" borderId="6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center" vertical="top" wrapText="1" readingOrder="1"/>
    </xf>
    <xf numFmtId="0" fontId="9" fillId="0" borderId="6" xfId="1" applyNumberFormat="1" applyFont="1" applyFill="1" applyBorder="1" applyAlignment="1">
      <alignment horizontal="left" wrapText="1" readingOrder="1"/>
    </xf>
    <xf numFmtId="0" fontId="9" fillId="0" borderId="6" xfId="1" applyNumberFormat="1" applyFont="1" applyFill="1" applyBorder="1" applyAlignment="1">
      <alignment horizontal="left" wrapText="1" readingOrder="1"/>
    </xf>
    <xf numFmtId="49" fontId="12" fillId="0" borderId="17" xfId="0" applyNumberFormat="1" applyFont="1" applyBorder="1" applyAlignment="1" applyProtection="1">
      <alignment horizontal="left" vertical="center" wrapText="1"/>
    </xf>
    <xf numFmtId="49" fontId="12" fillId="0" borderId="17" xfId="0" applyNumberFormat="1" applyFont="1" applyBorder="1" applyAlignment="1" applyProtection="1">
      <alignment horizontal="center" vertical="center"/>
    </xf>
    <xf numFmtId="4" fontId="12" fillId="0" borderId="17" xfId="0" applyNumberFormat="1" applyFont="1" applyBorder="1" applyAlignment="1" applyProtection="1">
      <alignment horizontal="right" vertical="center" wrapText="1"/>
    </xf>
    <xf numFmtId="4" fontId="12" fillId="0" borderId="18" xfId="0" applyNumberFormat="1" applyFont="1" applyBorder="1" applyAlignment="1" applyProtection="1">
      <alignment horizontal="right" vertical="center" wrapText="1"/>
    </xf>
    <xf numFmtId="2" fontId="12" fillId="0" borderId="17" xfId="0" applyNumberFormat="1" applyFont="1" applyBorder="1" applyAlignment="1" applyProtection="1">
      <alignment horizontal="center" vertical="center" wrapText="1"/>
    </xf>
    <xf numFmtId="49" fontId="13" fillId="0" borderId="17" xfId="0" applyNumberFormat="1" applyFont="1" applyBorder="1" applyAlignment="1" applyProtection="1">
      <alignment horizontal="left" vertical="center" wrapText="1" indent="1"/>
    </xf>
    <xf numFmtId="49" fontId="13" fillId="0" borderId="17" xfId="0" applyNumberFormat="1" applyFont="1" applyBorder="1" applyAlignment="1" applyProtection="1">
      <alignment horizontal="center" vertical="center"/>
    </xf>
    <xf numFmtId="4" fontId="13" fillId="0" borderId="17" xfId="0" applyNumberFormat="1" applyFont="1" applyBorder="1" applyAlignment="1" applyProtection="1">
      <alignment horizontal="right" vertical="center" wrapText="1"/>
    </xf>
    <xf numFmtId="4" fontId="13" fillId="0" borderId="18" xfId="0" applyNumberFormat="1" applyFont="1" applyBorder="1" applyAlignment="1" applyProtection="1">
      <alignment horizontal="right" vertical="center" wrapText="1"/>
    </xf>
    <xf numFmtId="0" fontId="13" fillId="0" borderId="17" xfId="0" applyFont="1" applyBorder="1" applyAlignment="1" applyProtection="1">
      <alignment horizontal="left" vertical="center"/>
    </xf>
    <xf numFmtId="49" fontId="13" fillId="0" borderId="17" xfId="0" applyNumberFormat="1" applyFont="1" applyBorder="1" applyAlignment="1" applyProtection="1">
      <alignment vertical="center" wrapText="1"/>
    </xf>
    <xf numFmtId="0" fontId="2" fillId="0" borderId="14" xfId="1" applyNumberFormat="1" applyFont="1" applyFill="1" applyBorder="1" applyAlignment="1">
      <alignment horizontal="center" wrapText="1" readingOrder="1"/>
    </xf>
    <xf numFmtId="0" fontId="2" fillId="0" borderId="17" xfId="1" applyNumberFormat="1" applyFont="1" applyFill="1" applyBorder="1" applyAlignment="1">
      <alignment horizontal="center" wrapText="1" readingOrder="1"/>
    </xf>
    <xf numFmtId="0" fontId="2" fillId="0" borderId="17" xfId="1" applyNumberFormat="1" applyFont="1" applyFill="1" applyBorder="1" applyAlignment="1">
      <alignment horizontal="center" wrapText="1" readingOrder="1"/>
    </xf>
    <xf numFmtId="0" fontId="2" fillId="0" borderId="9" xfId="1" applyNumberFormat="1" applyFont="1" applyFill="1" applyBorder="1" applyAlignment="1">
      <alignment horizontal="right" wrapText="1" readingOrder="1"/>
    </xf>
    <xf numFmtId="0" fontId="9" fillId="0" borderId="9" xfId="1" applyNumberFormat="1" applyFont="1" applyFill="1" applyBorder="1" applyAlignment="1">
      <alignment horizontal="left" wrapText="1" readingOrder="1"/>
    </xf>
    <xf numFmtId="0" fontId="2" fillId="0" borderId="12" xfId="1" applyNumberFormat="1" applyFont="1" applyFill="1" applyBorder="1" applyAlignment="1">
      <alignment horizontal="center" wrapText="1" readingOrder="1"/>
    </xf>
    <xf numFmtId="164" fontId="9" fillId="0" borderId="19" xfId="1" applyNumberFormat="1" applyFont="1" applyFill="1" applyBorder="1" applyAlignment="1">
      <alignment horizontal="right" wrapText="1" readingOrder="1"/>
    </xf>
    <xf numFmtId="164" fontId="9" fillId="0" borderId="6" xfId="1" applyNumberFormat="1" applyFont="1" applyFill="1" applyBorder="1" applyAlignment="1">
      <alignment horizontal="right" wrapText="1" readingOrder="1"/>
    </xf>
    <xf numFmtId="0" fontId="9" fillId="0" borderId="19" xfId="1" applyNumberFormat="1" applyFont="1" applyFill="1" applyBorder="1" applyAlignment="1">
      <alignment horizontal="right" wrapText="1" readingOrder="1"/>
    </xf>
    <xf numFmtId="0" fontId="9" fillId="0" borderId="17" xfId="1" applyNumberFormat="1" applyFont="1" applyFill="1" applyBorder="1" applyAlignment="1">
      <alignment horizontal="right" wrapText="1" readingOrder="1"/>
    </xf>
    <xf numFmtId="4" fontId="9" fillId="0" borderId="9" xfId="1" applyNumberFormat="1" applyFont="1" applyFill="1" applyBorder="1" applyAlignment="1">
      <alignment horizontal="right" wrapText="1" readingOrder="1"/>
    </xf>
    <xf numFmtId="4" fontId="9" fillId="0" borderId="16" xfId="1" applyNumberFormat="1" applyFont="1" applyFill="1" applyBorder="1" applyAlignment="1">
      <alignment horizontal="right" wrapText="1" readingOrder="1"/>
    </xf>
    <xf numFmtId="4" fontId="9" fillId="0" borderId="6" xfId="1" applyNumberFormat="1" applyFont="1" applyFill="1" applyBorder="1" applyAlignment="1">
      <alignment horizontal="right" wrapText="1" readingOrder="1"/>
    </xf>
    <xf numFmtId="4" fontId="2" fillId="0" borderId="6" xfId="1" applyNumberFormat="1" applyFont="1" applyFill="1" applyBorder="1" applyAlignment="1">
      <alignment horizontal="right" wrapText="1" readingOrder="1"/>
    </xf>
    <xf numFmtId="4" fontId="9" fillId="0" borderId="13" xfId="1" applyNumberFormat="1" applyFont="1" applyFill="1" applyBorder="1" applyAlignment="1">
      <alignment horizontal="right" wrapText="1" readingOrder="1"/>
    </xf>
    <xf numFmtId="4" fontId="13" fillId="0" borderId="17" xfId="1" applyNumberFormat="1" applyFont="1" applyFill="1" applyBorder="1" applyAlignment="1">
      <alignment wrapText="1"/>
    </xf>
    <xf numFmtId="4" fontId="9" fillId="0" borderId="14" xfId="1" applyNumberFormat="1" applyFont="1" applyFill="1" applyBorder="1" applyAlignment="1">
      <alignment horizontal="right" wrapText="1" readingOrder="1"/>
    </xf>
    <xf numFmtId="4" fontId="13" fillId="0" borderId="21" xfId="1" applyNumberFormat="1" applyFont="1" applyFill="1" applyBorder="1" applyAlignment="1">
      <alignment wrapText="1"/>
    </xf>
    <xf numFmtId="4" fontId="13" fillId="0" borderId="22" xfId="1" applyNumberFormat="1" applyFont="1" applyFill="1" applyBorder="1" applyAlignment="1">
      <alignment wrapText="1"/>
    </xf>
    <xf numFmtId="4" fontId="9" fillId="0" borderId="5" xfId="1" applyNumberFormat="1" applyFont="1" applyFill="1" applyBorder="1" applyAlignment="1">
      <alignment horizontal="right" wrapText="1" readingOrder="1"/>
    </xf>
    <xf numFmtId="4" fontId="9" fillId="0" borderId="6" xfId="1" applyNumberFormat="1" applyFont="1" applyFill="1" applyBorder="1" applyAlignment="1">
      <alignment horizontal="center" wrapText="1" readingOrder="1"/>
    </xf>
    <xf numFmtId="164" fontId="9" fillId="0" borderId="6" xfId="1" applyNumberFormat="1" applyFont="1" applyFill="1" applyBorder="1" applyAlignment="1">
      <alignment horizontal="center" wrapText="1" readingOrder="1"/>
    </xf>
    <xf numFmtId="0" fontId="9" fillId="0" borderId="6" xfId="1" applyNumberFormat="1" applyFont="1" applyFill="1" applyBorder="1" applyAlignment="1">
      <alignment horizontal="center" wrapText="1" readingOrder="1"/>
    </xf>
    <xf numFmtId="4" fontId="13" fillId="0" borderId="10" xfId="1" applyNumberFormat="1" applyFont="1" applyFill="1" applyBorder="1" applyAlignment="1">
      <alignment wrapText="1"/>
    </xf>
    <xf numFmtId="4" fontId="13" fillId="0" borderId="8" xfId="1" applyNumberFormat="1" applyFont="1" applyFill="1" applyBorder="1" applyAlignment="1">
      <alignment horizontal="right" wrapText="1"/>
    </xf>
    <xf numFmtId="0" fontId="1" fillId="0" borderId="18" xfId="0" applyFont="1" applyFill="1" applyBorder="1" applyAlignment="1"/>
    <xf numFmtId="0" fontId="1" fillId="0" borderId="26" xfId="0" applyFont="1" applyFill="1" applyBorder="1" applyAlignment="1"/>
    <xf numFmtId="0" fontId="1" fillId="0" borderId="27" xfId="0" applyFont="1" applyFill="1" applyBorder="1" applyAlignment="1"/>
    <xf numFmtId="0" fontId="13" fillId="0" borderId="14" xfId="1" applyNumberFormat="1" applyFont="1" applyFill="1" applyBorder="1" applyAlignment="1">
      <alignment horizontal="left" vertical="top" wrapText="1" readingOrder="1"/>
    </xf>
    <xf numFmtId="0" fontId="13" fillId="0" borderId="7" xfId="0" applyFont="1" applyFill="1" applyBorder="1" applyAlignment="1">
      <alignment horizontal="left" wrapText="1" readingOrder="1"/>
    </xf>
    <xf numFmtId="0" fontId="13" fillId="0" borderId="8" xfId="0" applyFont="1" applyFill="1" applyBorder="1" applyAlignment="1">
      <alignment horizontal="left" wrapText="1" readingOrder="1"/>
    </xf>
    <xf numFmtId="0" fontId="13" fillId="0" borderId="14" xfId="1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 readingOrder="1"/>
    </xf>
    <xf numFmtId="0" fontId="1" fillId="0" borderId="8" xfId="0" applyFont="1" applyFill="1" applyBorder="1" applyAlignment="1">
      <alignment horizontal="left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right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right" wrapText="1" readingOrder="1"/>
    </xf>
    <xf numFmtId="0" fontId="1" fillId="0" borderId="12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164" fontId="2" fillId="0" borderId="6" xfId="1" applyNumberFormat="1" applyFont="1" applyFill="1" applyBorder="1" applyAlignment="1">
      <alignment horizontal="right" wrapText="1" readingOrder="1"/>
    </xf>
    <xf numFmtId="0" fontId="2" fillId="2" borderId="6" xfId="1" applyNumberFormat="1" applyFont="1" applyFill="1" applyBorder="1" applyAlignment="1">
      <alignment horizontal="left" wrapText="1" readingOrder="1"/>
    </xf>
    <xf numFmtId="0" fontId="1" fillId="2" borderId="7" xfId="1" applyNumberFormat="1" applyFont="1" applyFill="1" applyBorder="1" applyAlignment="1">
      <alignment horizontal="left" vertical="top" wrapText="1"/>
    </xf>
    <xf numFmtId="0" fontId="1" fillId="2" borderId="8" xfId="1" applyNumberFormat="1" applyFont="1" applyFill="1" applyBorder="1" applyAlignment="1">
      <alignment horizontal="left" vertical="top" wrapText="1"/>
    </xf>
    <xf numFmtId="0" fontId="2" fillId="0" borderId="6" xfId="1" applyNumberFormat="1" applyFont="1" applyFill="1" applyBorder="1" applyAlignment="1">
      <alignment horizontal="left" wrapText="1" readingOrder="1"/>
    </xf>
    <xf numFmtId="0" fontId="1" fillId="0" borderId="7" xfId="1" applyNumberFormat="1" applyFont="1" applyFill="1" applyBorder="1" applyAlignment="1">
      <alignment horizontal="left" vertical="top" wrapText="1"/>
    </xf>
    <xf numFmtId="0" fontId="1" fillId="0" borderId="8" xfId="1" applyNumberFormat="1" applyFont="1" applyFill="1" applyBorder="1" applyAlignment="1">
      <alignment horizontal="left" vertical="top" wrapText="1"/>
    </xf>
    <xf numFmtId="0" fontId="2" fillId="0" borderId="14" xfId="1" applyNumberFormat="1" applyFont="1" applyFill="1" applyBorder="1" applyAlignment="1">
      <alignment horizontal="left" wrapText="1" readingOrder="1"/>
    </xf>
    <xf numFmtId="164" fontId="9" fillId="0" borderId="19" xfId="1" applyNumberFormat="1" applyFont="1" applyFill="1" applyBorder="1" applyAlignment="1">
      <alignment horizontal="right" wrapText="1" readingOrder="1"/>
    </xf>
    <xf numFmtId="0" fontId="14" fillId="0" borderId="20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left" wrapText="1" readingOrder="1"/>
    </xf>
    <xf numFmtId="0" fontId="1" fillId="0" borderId="11" xfId="1" applyNumberFormat="1" applyFont="1" applyFill="1" applyBorder="1" applyAlignment="1">
      <alignment horizontal="left" vertical="top" wrapText="1"/>
    </xf>
    <xf numFmtId="0" fontId="1" fillId="0" borderId="10" xfId="1" applyNumberFormat="1" applyFont="1" applyFill="1" applyBorder="1" applyAlignment="1">
      <alignment horizontal="left" vertical="top" wrapText="1"/>
    </xf>
    <xf numFmtId="0" fontId="9" fillId="0" borderId="9" xfId="1" applyNumberFormat="1" applyFont="1" applyFill="1" applyBorder="1" applyAlignment="1">
      <alignment horizontal="right" wrapText="1" readingOrder="1"/>
    </xf>
    <xf numFmtId="0" fontId="2" fillId="0" borderId="9" xfId="1" applyNumberFormat="1" applyFont="1" applyFill="1" applyBorder="1" applyAlignment="1">
      <alignment horizontal="left" wrapText="1" readingOrder="1"/>
    </xf>
    <xf numFmtId="0" fontId="1" fillId="0" borderId="13" xfId="1" applyNumberFormat="1" applyFont="1" applyFill="1" applyBorder="1" applyAlignment="1">
      <alignment horizontal="left" vertical="top" wrapText="1"/>
    </xf>
    <xf numFmtId="0" fontId="1" fillId="0" borderId="12" xfId="1" applyNumberFormat="1" applyFont="1" applyFill="1" applyBorder="1" applyAlignment="1">
      <alignment horizontal="left" vertical="top" wrapText="1"/>
    </xf>
    <xf numFmtId="4" fontId="9" fillId="0" borderId="6" xfId="1" applyNumberFormat="1" applyFont="1" applyFill="1" applyBorder="1" applyAlignment="1">
      <alignment horizontal="right" wrapText="1" readingOrder="1"/>
    </xf>
    <xf numFmtId="4" fontId="13" fillId="0" borderId="10" xfId="1" applyNumberFormat="1" applyFont="1" applyFill="1" applyBorder="1" applyAlignment="1">
      <alignment vertical="top" wrapText="1"/>
    </xf>
    <xf numFmtId="0" fontId="9" fillId="0" borderId="6" xfId="1" applyNumberFormat="1" applyFont="1" applyFill="1" applyBorder="1" applyAlignment="1">
      <alignment horizontal="left" wrapText="1" readingOrder="1"/>
    </xf>
    <xf numFmtId="0" fontId="13" fillId="0" borderId="7" xfId="1" applyNumberFormat="1" applyFont="1" applyFill="1" applyBorder="1" applyAlignment="1">
      <alignment horizontal="left" vertical="top" wrapText="1"/>
    </xf>
    <xf numFmtId="0" fontId="13" fillId="0" borderId="8" xfId="1" applyNumberFormat="1" applyFont="1" applyFill="1" applyBorder="1" applyAlignment="1">
      <alignment horizontal="left" vertical="top" wrapText="1"/>
    </xf>
    <xf numFmtId="4" fontId="13" fillId="0" borderId="8" xfId="1" applyNumberFormat="1" applyFont="1" applyFill="1" applyBorder="1" applyAlignment="1">
      <alignment vertical="top" wrapText="1"/>
    </xf>
    <xf numFmtId="4" fontId="13" fillId="0" borderId="12" xfId="1" applyNumberFormat="1" applyFont="1" applyFill="1" applyBorder="1" applyAlignment="1">
      <alignment vertical="top" wrapText="1"/>
    </xf>
    <xf numFmtId="0" fontId="2" fillId="0" borderId="17" xfId="1" applyNumberFormat="1" applyFont="1" applyFill="1" applyBorder="1" applyAlignment="1">
      <alignment horizontal="center" wrapText="1" readingOrder="1"/>
    </xf>
    <xf numFmtId="0" fontId="1" fillId="0" borderId="17" xfId="1" applyNumberFormat="1" applyFont="1" applyFill="1" applyBorder="1" applyAlignment="1">
      <alignment vertical="top" wrapText="1"/>
    </xf>
    <xf numFmtId="4" fontId="9" fillId="0" borderId="14" xfId="1" applyNumberFormat="1" applyFont="1" applyFill="1" applyBorder="1" applyAlignment="1">
      <alignment horizontal="right" wrapText="1" readingOrder="1"/>
    </xf>
    <xf numFmtId="4" fontId="9" fillId="0" borderId="8" xfId="1" applyNumberFormat="1" applyFont="1" applyFill="1" applyBorder="1" applyAlignment="1">
      <alignment horizontal="right" wrapText="1" readingOrder="1"/>
    </xf>
    <xf numFmtId="0" fontId="13" fillId="0" borderId="7" xfId="1" applyNumberFormat="1" applyFont="1" applyFill="1" applyBorder="1" applyAlignment="1">
      <alignment horizontal="left" vertical="top" wrapText="1" readingOrder="1"/>
    </xf>
    <xf numFmtId="0" fontId="13" fillId="0" borderId="8" xfId="1" applyNumberFormat="1" applyFont="1" applyFill="1" applyBorder="1" applyAlignment="1">
      <alignment horizontal="left" vertical="top" wrapText="1" readingOrder="1"/>
    </xf>
    <xf numFmtId="0" fontId="1" fillId="0" borderId="7" xfId="0" applyFont="1" applyFill="1" applyBorder="1" applyAlignment="1">
      <alignment vertical="top" wrapText="1" readingOrder="1"/>
    </xf>
    <xf numFmtId="0" fontId="1" fillId="0" borderId="8" xfId="0" applyFont="1" applyFill="1" applyBorder="1" applyAlignment="1">
      <alignment vertical="top" wrapText="1" readingOrder="1"/>
    </xf>
    <xf numFmtId="0" fontId="13" fillId="0" borderId="23" xfId="1" applyNumberFormat="1" applyFont="1" applyFill="1" applyBorder="1" applyAlignment="1">
      <alignment horizontal="left" vertical="top" wrapText="1" readingOrder="1"/>
    </xf>
    <xf numFmtId="0" fontId="1" fillId="0" borderId="24" xfId="0" applyFont="1" applyFill="1" applyBorder="1" applyAlignment="1">
      <alignment horizontal="left" wrapText="1" readingOrder="1"/>
    </xf>
    <xf numFmtId="0" fontId="1" fillId="0" borderId="25" xfId="0" applyFont="1" applyFill="1" applyBorder="1" applyAlignment="1">
      <alignment horizontal="left" wrapText="1" readingOrder="1"/>
    </xf>
    <xf numFmtId="0" fontId="5" fillId="0" borderId="0" xfId="1" applyNumberFormat="1" applyFont="1" applyFill="1" applyBorder="1" applyAlignment="1">
      <alignment horizontal="left" vertical="top" wrapText="1" readingOrder="1"/>
    </xf>
    <xf numFmtId="4" fontId="8" fillId="0" borderId="17" xfId="2" applyNumberFormat="1" applyFont="1" applyBorder="1" applyAlignment="1" applyProtection="1">
      <alignment horizontal="right" vertical="center" wrapText="1"/>
    </xf>
    <xf numFmtId="0" fontId="10" fillId="0" borderId="17" xfId="0" applyFont="1" applyFill="1" applyBorder="1" applyAlignment="1">
      <alignment horizontal="right" wrapText="1"/>
    </xf>
    <xf numFmtId="0" fontId="2" fillId="0" borderId="18" xfId="1" applyNumberFormat="1" applyFont="1" applyFill="1" applyBorder="1" applyAlignment="1">
      <alignment horizontal="left" wrapText="1" readingOrder="1"/>
    </xf>
    <xf numFmtId="0" fontId="1" fillId="0" borderId="26" xfId="1" applyNumberFormat="1" applyFont="1" applyFill="1" applyBorder="1" applyAlignment="1">
      <alignment horizontal="left" vertical="top" wrapText="1"/>
    </xf>
    <xf numFmtId="0" fontId="1" fillId="0" borderId="27" xfId="1" applyNumberFormat="1" applyFont="1" applyFill="1" applyBorder="1" applyAlignment="1">
      <alignment horizontal="left" vertical="top" wrapText="1"/>
    </xf>
    <xf numFmtId="0" fontId="15" fillId="0" borderId="6" xfId="1" applyNumberFormat="1" applyFont="1" applyFill="1" applyBorder="1" applyAlignment="1">
      <alignment horizontal="left" wrapText="1" readingOrder="1"/>
    </xf>
    <xf numFmtId="0" fontId="9" fillId="0" borderId="14" xfId="1" applyNumberFormat="1" applyFont="1" applyFill="1" applyBorder="1" applyAlignment="1">
      <alignment horizontal="left" wrapText="1" readingOrder="1"/>
    </xf>
    <xf numFmtId="0" fontId="9" fillId="0" borderId="7" xfId="1" applyNumberFormat="1" applyFont="1" applyFill="1" applyBorder="1" applyAlignment="1">
      <alignment horizontal="left" wrapText="1" readingOrder="1"/>
    </xf>
    <xf numFmtId="0" fontId="9" fillId="0" borderId="8" xfId="1" applyNumberFormat="1" applyFont="1" applyFill="1" applyBorder="1" applyAlignment="1">
      <alignment horizontal="left" wrapText="1" readingOrder="1"/>
    </xf>
    <xf numFmtId="4" fontId="2" fillId="0" borderId="14" xfId="1" applyNumberFormat="1" applyFont="1" applyFill="1" applyBorder="1" applyAlignment="1">
      <alignment horizontal="right" wrapText="1" readingOrder="1"/>
    </xf>
    <xf numFmtId="4" fontId="2" fillId="0" borderId="6" xfId="1" applyNumberFormat="1" applyFont="1" applyFill="1" applyBorder="1" applyAlignment="1">
      <alignment horizontal="center" wrapText="1" readingOrder="1"/>
    </xf>
    <xf numFmtId="164" fontId="9" fillId="0" borderId="10" xfId="1" applyNumberFormat="1" applyFont="1" applyFill="1" applyBorder="1" applyAlignment="1">
      <alignment horizontal="right" wrapText="1" readingOrder="1"/>
    </xf>
    <xf numFmtId="0" fontId="9" fillId="0" borderId="12" xfId="1" applyNumberFormat="1" applyFont="1" applyFill="1" applyBorder="1" applyAlignment="1">
      <alignment horizontal="right" wrapText="1" readingOrder="1"/>
    </xf>
    <xf numFmtId="164" fontId="2" fillId="0" borderId="8" xfId="1" applyNumberFormat="1" applyFont="1" applyFill="1" applyBorder="1" applyAlignment="1">
      <alignment horizontal="right" wrapText="1" readingOrder="1"/>
    </xf>
    <xf numFmtId="0" fontId="9" fillId="0" borderId="17" xfId="1" applyNumberFormat="1" applyFont="1" applyFill="1" applyBorder="1" applyAlignment="1">
      <alignment horizontal="right" wrapText="1" readingOrder="1"/>
    </xf>
    <xf numFmtId="0" fontId="2" fillId="0" borderId="17" xfId="1" applyNumberFormat="1" applyFont="1" applyFill="1" applyBorder="1" applyAlignment="1">
      <alignment horizontal="right" wrapText="1" readingOrder="1"/>
    </xf>
  </cellXfs>
  <cellStyles count="4">
    <cellStyle name="Normal" xfId="1"/>
    <cellStyle name="Обычный" xfId="0" builtinId="0"/>
    <cellStyle name="Обычный_Лист1" xfId="2"/>
    <cellStyle name="Обычный_Лист1_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4"/>
  <sheetViews>
    <sheetView showGridLines="0" tabSelected="1" view="pageBreakPreview" zoomScale="60" zoomScaleNormal="100" workbookViewId="0">
      <selection activeCell="V20" sqref="V20"/>
    </sheetView>
  </sheetViews>
  <sheetFormatPr defaultRowHeight="15"/>
  <cols>
    <col min="1" max="1" width="21.5703125" customWidth="1"/>
    <col min="2" max="2" width="6" customWidth="1"/>
    <col min="3" max="3" width="14.7109375" customWidth="1"/>
    <col min="4" max="4" width="11.140625" customWidth="1"/>
    <col min="5" max="5" width="14.85546875" customWidth="1"/>
    <col min="6" max="6" width="7.85546875" customWidth="1"/>
    <col min="7" max="7" width="0.140625" hidden="1" customWidth="1"/>
    <col min="8" max="8" width="12.5703125" customWidth="1"/>
    <col min="9" max="9" width="5" customWidth="1"/>
    <col min="10" max="10" width="0.7109375" customWidth="1"/>
    <col min="11" max="11" width="0.28515625" customWidth="1"/>
    <col min="12" max="12" width="63.7109375" customWidth="1"/>
    <col min="13" max="13" width="0.85546875" customWidth="1"/>
    <col min="14" max="14" width="0.7109375" customWidth="1"/>
    <col min="15" max="15" width="53.140625" customWidth="1"/>
  </cols>
  <sheetData>
    <row r="1" spans="1:14">
      <c r="L1" s="88">
        <v>503164</v>
      </c>
      <c r="M1" s="89"/>
    </row>
    <row r="2" spans="1:14">
      <c r="A2" s="92" t="s">
        <v>0</v>
      </c>
      <c r="B2" s="93"/>
      <c r="C2" s="93"/>
      <c r="D2" s="93"/>
      <c r="E2" s="93"/>
      <c r="F2" s="93"/>
      <c r="G2" s="93"/>
      <c r="H2" s="93"/>
      <c r="I2" s="93"/>
      <c r="J2" s="93"/>
      <c r="L2" s="90"/>
      <c r="M2" s="91"/>
    </row>
    <row r="3" spans="1:14">
      <c r="A3" s="93"/>
      <c r="B3" s="93"/>
      <c r="C3" s="93"/>
      <c r="D3" s="93"/>
      <c r="E3" s="93"/>
      <c r="F3" s="93"/>
      <c r="G3" s="93"/>
      <c r="H3" s="93"/>
      <c r="I3" s="93"/>
      <c r="J3" s="93"/>
    </row>
    <row r="5" spans="1:14">
      <c r="A5" s="94" t="s">
        <v>1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>
      <c r="L6" s="31"/>
    </row>
    <row r="7" spans="1:14">
      <c r="A7" s="95" t="s">
        <v>69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</row>
    <row r="9" spans="1:14">
      <c r="A9" s="1" t="s">
        <v>2</v>
      </c>
      <c r="B9" s="1" t="s">
        <v>2</v>
      </c>
      <c r="C9" s="1" t="s">
        <v>2</v>
      </c>
      <c r="D9" s="1" t="s">
        <v>2</v>
      </c>
      <c r="E9" s="1" t="s">
        <v>2</v>
      </c>
      <c r="F9" s="96" t="s">
        <v>3</v>
      </c>
      <c r="G9" s="97"/>
      <c r="H9" s="98"/>
      <c r="I9" s="96" t="s">
        <v>4</v>
      </c>
      <c r="J9" s="97"/>
      <c r="K9" s="97"/>
      <c r="L9" s="98"/>
    </row>
    <row r="10" spans="1:14" ht="56.25">
      <c r="A10" s="3" t="s">
        <v>5</v>
      </c>
      <c r="B10" s="3" t="s">
        <v>6</v>
      </c>
      <c r="C10" s="3" t="s">
        <v>7</v>
      </c>
      <c r="D10" s="3" t="s">
        <v>8</v>
      </c>
      <c r="E10" s="3" t="s">
        <v>9</v>
      </c>
      <c r="F10" s="2" t="s">
        <v>10</v>
      </c>
      <c r="G10" s="96" t="s">
        <v>11</v>
      </c>
      <c r="H10" s="98"/>
      <c r="I10" s="2" t="s">
        <v>12</v>
      </c>
      <c r="J10" s="96" t="s">
        <v>13</v>
      </c>
      <c r="K10" s="97"/>
      <c r="L10" s="98"/>
    </row>
    <row r="11" spans="1:14">
      <c r="A11" s="2" t="s">
        <v>14</v>
      </c>
      <c r="B11" s="2" t="s">
        <v>15</v>
      </c>
      <c r="C11" s="1" t="s">
        <v>16</v>
      </c>
      <c r="D11" s="1" t="s">
        <v>17</v>
      </c>
      <c r="E11" s="2" t="s">
        <v>18</v>
      </c>
      <c r="F11" s="2" t="s">
        <v>19</v>
      </c>
      <c r="G11" s="96" t="s">
        <v>20</v>
      </c>
      <c r="H11" s="98"/>
      <c r="I11" s="2" t="s">
        <v>21</v>
      </c>
      <c r="J11" s="96" t="s">
        <v>22</v>
      </c>
      <c r="K11" s="97"/>
      <c r="L11" s="98"/>
    </row>
    <row r="12" spans="1:14" ht="27" customHeight="1">
      <c r="A12" s="4" t="s">
        <v>23</v>
      </c>
      <c r="B12" s="14" t="s">
        <v>24</v>
      </c>
      <c r="C12" s="143">
        <v>1030071874.11</v>
      </c>
      <c r="D12" s="157" t="s">
        <v>2</v>
      </c>
      <c r="E12" s="154">
        <v>1004586914.13</v>
      </c>
      <c r="F12" s="37">
        <f t="shared" ref="F12:F23" si="0">E12*100/C12</f>
        <v>97.525904684853231</v>
      </c>
      <c r="G12" s="99">
        <f>C12-E12</f>
        <v>25484959.980000019</v>
      </c>
      <c r="H12" s="100"/>
      <c r="I12" s="5" t="s">
        <v>25</v>
      </c>
      <c r="J12" s="101" t="s">
        <v>26</v>
      </c>
      <c r="K12" s="102"/>
      <c r="L12" s="100"/>
    </row>
    <row r="13" spans="1:14" ht="3.75" hidden="1" customHeight="1">
      <c r="A13" s="6" t="s">
        <v>27</v>
      </c>
      <c r="B13" s="15" t="s">
        <v>2</v>
      </c>
      <c r="C13" s="144"/>
      <c r="D13" s="144"/>
      <c r="E13" s="155" t="s">
        <v>2</v>
      </c>
      <c r="F13" s="37" t="e">
        <f t="shared" si="0"/>
        <v>#VALUE!</v>
      </c>
      <c r="G13" s="103" t="s">
        <v>2</v>
      </c>
      <c r="H13" s="104"/>
      <c r="I13" s="7" t="s">
        <v>2</v>
      </c>
      <c r="J13" s="105" t="s">
        <v>2</v>
      </c>
      <c r="K13" s="106"/>
      <c r="L13" s="104"/>
    </row>
    <row r="14" spans="1:14" ht="76.5" customHeight="1">
      <c r="A14" s="9" t="s">
        <v>28</v>
      </c>
      <c r="B14" s="52" t="s">
        <v>24</v>
      </c>
      <c r="C14" s="26">
        <v>52700300</v>
      </c>
      <c r="D14" s="158" t="s">
        <v>25</v>
      </c>
      <c r="E14" s="156">
        <v>43931448.770000003</v>
      </c>
      <c r="F14" s="37">
        <f t="shared" si="0"/>
        <v>83.360908325000054</v>
      </c>
      <c r="G14" s="107">
        <f>C14-E14</f>
        <v>8768851.2299999967</v>
      </c>
      <c r="H14" s="98"/>
      <c r="I14" s="10" t="s">
        <v>25</v>
      </c>
      <c r="J14" s="108" t="s">
        <v>29</v>
      </c>
      <c r="K14" s="109"/>
      <c r="L14" s="110"/>
    </row>
    <row r="15" spans="1:14" ht="26.25" customHeight="1">
      <c r="A15" s="9" t="s">
        <v>30</v>
      </c>
      <c r="B15" s="10" t="s">
        <v>24</v>
      </c>
      <c r="C15" s="16">
        <v>276100</v>
      </c>
      <c r="D15" s="55" t="s">
        <v>25</v>
      </c>
      <c r="E15" s="11">
        <v>307442.15999999997</v>
      </c>
      <c r="F15" s="37">
        <f t="shared" si="0"/>
        <v>111.3517421224194</v>
      </c>
      <c r="G15" s="107">
        <f t="shared" ref="G15:G26" si="1">C15-E15</f>
        <v>-31342.159999999974</v>
      </c>
      <c r="H15" s="98"/>
      <c r="I15" s="10" t="s">
        <v>25</v>
      </c>
      <c r="J15" s="108" t="s">
        <v>31</v>
      </c>
      <c r="K15" s="109"/>
      <c r="L15" s="110"/>
    </row>
    <row r="16" spans="1:14" ht="26.25" customHeight="1">
      <c r="A16" s="9" t="s">
        <v>32</v>
      </c>
      <c r="B16" s="10" t="s">
        <v>24</v>
      </c>
      <c r="C16" s="11">
        <v>6517000</v>
      </c>
      <c r="D16" s="12" t="s">
        <v>25</v>
      </c>
      <c r="E16" s="11">
        <v>6186930.3600000003</v>
      </c>
      <c r="F16" s="37">
        <f t="shared" si="0"/>
        <v>94.935251802976836</v>
      </c>
      <c r="G16" s="107">
        <f t="shared" si="1"/>
        <v>330069.63999999966</v>
      </c>
      <c r="H16" s="98"/>
      <c r="I16" s="10" t="s">
        <v>25</v>
      </c>
      <c r="J16" s="108" t="s">
        <v>33</v>
      </c>
      <c r="K16" s="109"/>
      <c r="L16" s="110"/>
    </row>
    <row r="17" spans="1:12" ht="29.25" hidden="1" customHeight="1">
      <c r="A17" s="9" t="s">
        <v>34</v>
      </c>
      <c r="B17" s="10" t="s">
        <v>24</v>
      </c>
      <c r="C17" s="11">
        <v>0</v>
      </c>
      <c r="D17" s="12" t="s">
        <v>25</v>
      </c>
      <c r="E17" s="11">
        <v>0</v>
      </c>
      <c r="F17" s="37" t="e">
        <f t="shared" si="0"/>
        <v>#DIV/0!</v>
      </c>
      <c r="G17" s="107">
        <f t="shared" si="1"/>
        <v>0</v>
      </c>
      <c r="H17" s="98"/>
      <c r="I17" s="10" t="s">
        <v>25</v>
      </c>
      <c r="J17" s="108"/>
      <c r="K17" s="109"/>
      <c r="L17" s="110"/>
    </row>
    <row r="18" spans="1:12" ht="30" customHeight="1">
      <c r="A18" s="9" t="s">
        <v>35</v>
      </c>
      <c r="B18" s="10" t="s">
        <v>24</v>
      </c>
      <c r="C18" s="11">
        <v>2400000</v>
      </c>
      <c r="D18" s="12" t="s">
        <v>25</v>
      </c>
      <c r="E18" s="11">
        <v>2554366.04</v>
      </c>
      <c r="F18" s="37">
        <f t="shared" si="0"/>
        <v>106.43191833333333</v>
      </c>
      <c r="G18" s="107">
        <f t="shared" si="1"/>
        <v>-154366.04000000004</v>
      </c>
      <c r="H18" s="98"/>
      <c r="I18" s="10" t="s">
        <v>25</v>
      </c>
      <c r="J18" s="108" t="s">
        <v>36</v>
      </c>
      <c r="K18" s="109"/>
      <c r="L18" s="110"/>
    </row>
    <row r="19" spans="1:12" hidden="1">
      <c r="A19" s="9" t="s">
        <v>37</v>
      </c>
      <c r="B19" s="10" t="s">
        <v>24</v>
      </c>
      <c r="C19" s="12">
        <v>0</v>
      </c>
      <c r="D19" s="12" t="s">
        <v>25</v>
      </c>
      <c r="E19" s="11">
        <v>0</v>
      </c>
      <c r="F19" s="37" t="e">
        <f t="shared" si="0"/>
        <v>#DIV/0!</v>
      </c>
      <c r="G19" s="107">
        <f t="shared" si="1"/>
        <v>0</v>
      </c>
      <c r="H19" s="98"/>
      <c r="I19" s="10" t="s">
        <v>25</v>
      </c>
      <c r="J19" s="108" t="s">
        <v>25</v>
      </c>
      <c r="K19" s="109"/>
      <c r="L19" s="110"/>
    </row>
    <row r="20" spans="1:12" ht="37.5" customHeight="1">
      <c r="A20" s="9" t="s">
        <v>38</v>
      </c>
      <c r="B20" s="10" t="s">
        <v>24</v>
      </c>
      <c r="C20" s="11">
        <v>12114000</v>
      </c>
      <c r="D20" s="12" t="s">
        <v>25</v>
      </c>
      <c r="E20" s="11">
        <v>11943735.49</v>
      </c>
      <c r="F20" s="37">
        <f t="shared" si="0"/>
        <v>98.594481508997859</v>
      </c>
      <c r="G20" s="107">
        <f t="shared" si="1"/>
        <v>170264.50999999978</v>
      </c>
      <c r="H20" s="98"/>
      <c r="I20" s="10" t="s">
        <v>25</v>
      </c>
      <c r="J20" s="108" t="s">
        <v>39</v>
      </c>
      <c r="K20" s="109"/>
      <c r="L20" s="110"/>
    </row>
    <row r="21" spans="1:12" ht="32.25" customHeight="1">
      <c r="A21" s="9" t="s">
        <v>40</v>
      </c>
      <c r="B21" s="10" t="s">
        <v>24</v>
      </c>
      <c r="C21" s="11">
        <v>230000</v>
      </c>
      <c r="D21" s="12" t="s">
        <v>25</v>
      </c>
      <c r="E21" s="11">
        <v>232237.78</v>
      </c>
      <c r="F21" s="37">
        <f t="shared" si="0"/>
        <v>100.97294782608695</v>
      </c>
      <c r="G21" s="107">
        <f t="shared" si="1"/>
        <v>-2237.7799999999988</v>
      </c>
      <c r="H21" s="98"/>
      <c r="I21" s="10" t="s">
        <v>25</v>
      </c>
      <c r="J21" s="108" t="s">
        <v>41</v>
      </c>
      <c r="K21" s="109"/>
      <c r="L21" s="110"/>
    </row>
    <row r="22" spans="1:12" ht="24.75" customHeight="1">
      <c r="A22" s="9" t="s">
        <v>42</v>
      </c>
      <c r="B22" s="10" t="s">
        <v>24</v>
      </c>
      <c r="C22" s="11">
        <v>17377000</v>
      </c>
      <c r="D22" s="12" t="s">
        <v>25</v>
      </c>
      <c r="E22" s="11">
        <v>14895935.390000001</v>
      </c>
      <c r="F22" s="37">
        <f t="shared" si="0"/>
        <v>85.722134948495139</v>
      </c>
      <c r="G22" s="107">
        <f t="shared" si="1"/>
        <v>2481064.6099999994</v>
      </c>
      <c r="H22" s="98"/>
      <c r="I22" s="10" t="s">
        <v>25</v>
      </c>
      <c r="J22" s="108" t="s">
        <v>43</v>
      </c>
      <c r="K22" s="109"/>
      <c r="L22" s="110"/>
    </row>
    <row r="23" spans="1:12" ht="30.75" customHeight="1">
      <c r="A23" s="9" t="s">
        <v>44</v>
      </c>
      <c r="B23" s="10" t="s">
        <v>24</v>
      </c>
      <c r="C23" s="11">
        <v>288000</v>
      </c>
      <c r="D23" s="12" t="s">
        <v>25</v>
      </c>
      <c r="E23" s="11">
        <v>317765.65999999997</v>
      </c>
      <c r="F23" s="37">
        <f t="shared" si="0"/>
        <v>110.3352986111111</v>
      </c>
      <c r="G23" s="107">
        <f t="shared" si="1"/>
        <v>-29765.659999999974</v>
      </c>
      <c r="H23" s="98"/>
      <c r="I23" s="10" t="s">
        <v>25</v>
      </c>
      <c r="J23" s="108" t="s">
        <v>45</v>
      </c>
      <c r="K23" s="109"/>
      <c r="L23" s="110"/>
    </row>
    <row r="24" spans="1:12" ht="39.75" customHeight="1">
      <c r="A24" s="9" t="s">
        <v>46</v>
      </c>
      <c r="B24" s="10" t="s">
        <v>24</v>
      </c>
      <c r="C24" s="11">
        <v>1495100</v>
      </c>
      <c r="D24" s="12" t="s">
        <v>25</v>
      </c>
      <c r="E24" s="11">
        <v>1280947.51</v>
      </c>
      <c r="F24" s="37">
        <f>E24*100/C24</f>
        <v>85.676376830981212</v>
      </c>
      <c r="G24" s="107">
        <f t="shared" si="1"/>
        <v>214152.49</v>
      </c>
      <c r="H24" s="98"/>
      <c r="I24" s="10" t="s">
        <v>25</v>
      </c>
      <c r="J24" s="108" t="s">
        <v>101</v>
      </c>
      <c r="K24" s="109"/>
      <c r="L24" s="110"/>
    </row>
    <row r="25" spans="1:12">
      <c r="A25" s="21" t="s">
        <v>47</v>
      </c>
      <c r="B25" s="5" t="s">
        <v>24</v>
      </c>
      <c r="C25" s="19">
        <v>0</v>
      </c>
      <c r="D25" s="19" t="s">
        <v>25</v>
      </c>
      <c r="E25" s="17">
        <v>-9563.6</v>
      </c>
      <c r="F25" s="37"/>
      <c r="G25" s="107">
        <f t="shared" si="1"/>
        <v>9563.6</v>
      </c>
      <c r="H25" s="98"/>
      <c r="I25" s="10" t="s">
        <v>25</v>
      </c>
      <c r="J25" s="108" t="s">
        <v>25</v>
      </c>
      <c r="K25" s="109"/>
      <c r="L25" s="110"/>
    </row>
    <row r="26" spans="1:12" ht="15" customHeight="1">
      <c r="A26" s="23" t="s">
        <v>48</v>
      </c>
      <c r="B26" s="24" t="s">
        <v>24</v>
      </c>
      <c r="C26" s="20">
        <v>925025444.01999998</v>
      </c>
      <c r="D26" s="20"/>
      <c r="E26" s="25">
        <v>923679919.07000005</v>
      </c>
      <c r="F26" s="37">
        <f t="shared" ref="F26:F28" si="2">E26*100/C26</f>
        <v>99.854541844367802</v>
      </c>
      <c r="G26" s="107">
        <f t="shared" si="1"/>
        <v>1345524.9499999285</v>
      </c>
      <c r="H26" s="98"/>
      <c r="I26" s="10" t="s">
        <v>25</v>
      </c>
      <c r="J26" s="111" t="s">
        <v>49</v>
      </c>
      <c r="K26" s="112"/>
      <c r="L26" s="113"/>
    </row>
    <row r="27" spans="1:12" hidden="1">
      <c r="A27" s="27" t="s">
        <v>67</v>
      </c>
      <c r="B27" s="24">
        <v>10</v>
      </c>
      <c r="C27" s="20">
        <v>200000</v>
      </c>
      <c r="D27" s="20"/>
      <c r="E27" s="29">
        <v>200000</v>
      </c>
      <c r="F27" s="37">
        <f t="shared" si="2"/>
        <v>100</v>
      </c>
      <c r="G27" s="107">
        <f t="shared" ref="G27" si="3">C27-E27</f>
        <v>0</v>
      </c>
      <c r="H27" s="98"/>
      <c r="I27" s="28"/>
      <c r="J27" s="114"/>
      <c r="K27" s="84"/>
      <c r="L27" s="85"/>
    </row>
    <row r="28" spans="1:12" ht="27.75" customHeight="1">
      <c r="A28" s="23" t="s">
        <v>50</v>
      </c>
      <c r="B28" s="53" t="s">
        <v>24</v>
      </c>
      <c r="C28" s="20">
        <v>12835852.98</v>
      </c>
      <c r="D28" s="20"/>
      <c r="E28" s="25">
        <v>460596.78</v>
      </c>
      <c r="F28" s="37">
        <f t="shared" si="2"/>
        <v>3.5883612933061189</v>
      </c>
      <c r="G28" s="107">
        <f t="shared" ref="G28" si="4">C28-E28</f>
        <v>12375256.200000001</v>
      </c>
      <c r="H28" s="98"/>
      <c r="I28" s="28" t="s">
        <v>25</v>
      </c>
      <c r="J28" s="111" t="s">
        <v>51</v>
      </c>
      <c r="K28" s="112"/>
      <c r="L28" s="113"/>
    </row>
    <row r="29" spans="1:12" ht="18.75" hidden="1" customHeight="1">
      <c r="A29" s="27" t="s">
        <v>68</v>
      </c>
      <c r="B29" s="24"/>
      <c r="C29" s="20">
        <v>38236.9</v>
      </c>
      <c r="D29" s="20"/>
      <c r="E29" s="29">
        <v>38236.9</v>
      </c>
      <c r="F29" s="26"/>
      <c r="G29" s="107">
        <f t="shared" ref="G29" si="5">C29-E29</f>
        <v>0</v>
      </c>
      <c r="H29" s="98"/>
      <c r="I29" s="28"/>
      <c r="J29" s="114"/>
      <c r="K29" s="84"/>
      <c r="L29" s="85"/>
    </row>
    <row r="30" spans="1:12" ht="15.75">
      <c r="A30" s="22" t="s">
        <v>52</v>
      </c>
      <c r="B30" s="7" t="s">
        <v>24</v>
      </c>
      <c r="C30" s="16">
        <v>-1425159.79</v>
      </c>
      <c r="D30" s="8" t="s">
        <v>25</v>
      </c>
      <c r="E30" s="30">
        <v>-1433084.18</v>
      </c>
      <c r="F30" s="26">
        <v>100.56</v>
      </c>
      <c r="G30" s="107">
        <f t="shared" ref="G30" si="6">C30-E30</f>
        <v>7924.3899999998976</v>
      </c>
      <c r="H30" s="98"/>
      <c r="I30" s="28" t="s">
        <v>25</v>
      </c>
      <c r="J30" s="111" t="s">
        <v>53</v>
      </c>
      <c r="K30" s="112"/>
      <c r="L30" s="113"/>
    </row>
    <row r="31" spans="1:12" ht="23.25">
      <c r="A31" s="4" t="s">
        <v>54</v>
      </c>
      <c r="B31" s="5" t="s">
        <v>55</v>
      </c>
      <c r="C31" s="17">
        <v>1034904362.63</v>
      </c>
      <c r="D31" s="19" t="s">
        <v>25</v>
      </c>
      <c r="E31" s="17">
        <v>1003484101.48</v>
      </c>
      <c r="F31" s="58">
        <f>E31*100/C31</f>
        <v>96.963945434518052</v>
      </c>
      <c r="G31" s="115">
        <f>E31-C31</f>
        <v>-31420261.149999976</v>
      </c>
      <c r="H31" s="116"/>
      <c r="I31" s="5" t="s">
        <v>25</v>
      </c>
      <c r="J31" s="117" t="s">
        <v>26</v>
      </c>
      <c r="K31" s="118"/>
      <c r="L31" s="119"/>
    </row>
    <row r="32" spans="1:12">
      <c r="A32" s="6" t="s">
        <v>27</v>
      </c>
      <c r="B32" s="7" t="s">
        <v>2</v>
      </c>
      <c r="C32" s="18" t="s">
        <v>2</v>
      </c>
      <c r="D32" s="18" t="s">
        <v>2</v>
      </c>
      <c r="E32" s="18" t="s">
        <v>2</v>
      </c>
      <c r="F32" s="60" t="s">
        <v>2</v>
      </c>
      <c r="G32" s="120" t="s">
        <v>2</v>
      </c>
      <c r="H32" s="116"/>
      <c r="I32" s="7" t="s">
        <v>2</v>
      </c>
      <c r="J32" s="121" t="s">
        <v>2</v>
      </c>
      <c r="K32" s="122"/>
      <c r="L32" s="123"/>
    </row>
    <row r="33" spans="1:12" s="32" customFormat="1" ht="33" customHeight="1">
      <c r="A33" s="56" t="s">
        <v>70</v>
      </c>
      <c r="B33" s="34">
        <v>200</v>
      </c>
      <c r="C33" s="62">
        <v>1387135.1</v>
      </c>
      <c r="D33" s="62"/>
      <c r="E33" s="63">
        <v>1296940.81</v>
      </c>
      <c r="F33" s="61">
        <f>E33*100/C33</f>
        <v>93.49780061076963</v>
      </c>
      <c r="G33" s="66"/>
      <c r="H33" s="67">
        <f>E33-C33</f>
        <v>-90194.290000000037</v>
      </c>
      <c r="I33" s="57"/>
      <c r="J33" s="80" t="s">
        <v>102</v>
      </c>
      <c r="K33" s="81"/>
      <c r="L33" s="82"/>
    </row>
    <row r="34" spans="1:12" ht="29.25" customHeight="1">
      <c r="A34" s="56" t="s">
        <v>71</v>
      </c>
      <c r="B34" s="10" t="s">
        <v>55</v>
      </c>
      <c r="C34" s="64">
        <v>224166.95</v>
      </c>
      <c r="D34" s="64" t="s">
        <v>25</v>
      </c>
      <c r="E34" s="64">
        <v>130229.68</v>
      </c>
      <c r="F34" s="18">
        <f>E34*100/C34</f>
        <v>58.094951106753243</v>
      </c>
      <c r="G34" s="124">
        <f>E34-C34</f>
        <v>-93937.270000000019</v>
      </c>
      <c r="H34" s="125"/>
      <c r="I34" s="10" t="s">
        <v>25</v>
      </c>
      <c r="J34" s="126" t="s">
        <v>103</v>
      </c>
      <c r="K34" s="127"/>
      <c r="L34" s="128"/>
    </row>
    <row r="35" spans="1:12" ht="35.25" customHeight="1">
      <c r="A35" s="40" t="s">
        <v>104</v>
      </c>
      <c r="B35" s="10" t="s">
        <v>55</v>
      </c>
      <c r="C35" s="64">
        <v>13000</v>
      </c>
      <c r="D35" s="64" t="s">
        <v>25</v>
      </c>
      <c r="E35" s="64">
        <v>0</v>
      </c>
      <c r="F35" s="59">
        <v>0</v>
      </c>
      <c r="G35" s="124">
        <v>-13000</v>
      </c>
      <c r="H35" s="129"/>
      <c r="I35" s="10" t="s">
        <v>25</v>
      </c>
      <c r="J35" s="126" t="s">
        <v>56</v>
      </c>
      <c r="K35" s="127"/>
      <c r="L35" s="128"/>
    </row>
    <row r="36" spans="1:12" ht="27.75" customHeight="1">
      <c r="A36" s="35" t="s">
        <v>72</v>
      </c>
      <c r="B36" s="10" t="s">
        <v>55</v>
      </c>
      <c r="C36" s="64">
        <v>32062</v>
      </c>
      <c r="D36" s="64" t="s">
        <v>25</v>
      </c>
      <c r="E36" s="64">
        <v>0</v>
      </c>
      <c r="F36" s="59">
        <v>0</v>
      </c>
      <c r="G36" s="124">
        <f>E36-C36</f>
        <v>-32062</v>
      </c>
      <c r="H36" s="125"/>
      <c r="I36" s="10" t="s">
        <v>25</v>
      </c>
      <c r="J36" s="126" t="s">
        <v>57</v>
      </c>
      <c r="K36" s="127"/>
      <c r="L36" s="128"/>
    </row>
    <row r="37" spans="1:12" s="32" customFormat="1" ht="67.5" customHeight="1">
      <c r="A37" s="35" t="s">
        <v>73</v>
      </c>
      <c r="B37" s="33">
        <v>200</v>
      </c>
      <c r="C37" s="64">
        <v>6815768.9900000002</v>
      </c>
      <c r="D37" s="64"/>
      <c r="E37" s="64">
        <v>6343827.3399999999</v>
      </c>
      <c r="F37" s="59">
        <f>E37*100/C37</f>
        <v>93.075738765612115</v>
      </c>
      <c r="G37" s="68"/>
      <c r="H37" s="69">
        <f>E37-C37</f>
        <v>-471941.65000000037</v>
      </c>
      <c r="I37" s="28"/>
      <c r="J37" s="83" t="s">
        <v>105</v>
      </c>
      <c r="K37" s="84"/>
      <c r="L37" s="85"/>
    </row>
    <row r="38" spans="1:12" s="32" customFormat="1" ht="62.25" customHeight="1">
      <c r="A38" s="35" t="s">
        <v>74</v>
      </c>
      <c r="B38" s="33">
        <v>200</v>
      </c>
      <c r="C38" s="64">
        <v>19536167.969999999</v>
      </c>
      <c r="D38" s="64"/>
      <c r="E38" s="64">
        <v>18539903.469999999</v>
      </c>
      <c r="F38" s="59">
        <f>E38*100/C38</f>
        <v>94.900409837129388</v>
      </c>
      <c r="G38" s="68"/>
      <c r="H38" s="70">
        <f>E38-C38</f>
        <v>-996264.5</v>
      </c>
      <c r="I38" s="28"/>
      <c r="J38" s="83" t="s">
        <v>106</v>
      </c>
      <c r="K38" s="84"/>
      <c r="L38" s="85"/>
    </row>
    <row r="39" spans="1:12" s="32" customFormat="1" ht="32.25" customHeight="1">
      <c r="A39" s="40" t="s">
        <v>75</v>
      </c>
      <c r="B39" s="33">
        <v>200</v>
      </c>
      <c r="C39" s="64">
        <v>3100</v>
      </c>
      <c r="D39" s="64"/>
      <c r="E39" s="64">
        <v>0</v>
      </c>
      <c r="F39" s="59">
        <v>0</v>
      </c>
      <c r="G39" s="68"/>
      <c r="H39" s="67">
        <f>F39-C39</f>
        <v>-3100</v>
      </c>
      <c r="I39" s="28"/>
      <c r="J39" s="83" t="s">
        <v>107</v>
      </c>
      <c r="K39" s="84"/>
      <c r="L39" s="85"/>
    </row>
    <row r="40" spans="1:12" ht="28.5" customHeight="1">
      <c r="A40" s="35" t="s">
        <v>76</v>
      </c>
      <c r="B40" s="10" t="s">
        <v>55</v>
      </c>
      <c r="C40" s="64">
        <v>55000</v>
      </c>
      <c r="D40" s="64" t="s">
        <v>25</v>
      </c>
      <c r="E40" s="64">
        <v>0</v>
      </c>
      <c r="F40" s="59">
        <v>0</v>
      </c>
      <c r="G40" s="124">
        <v>-55000</v>
      </c>
      <c r="H40" s="130"/>
      <c r="I40" s="10" t="s">
        <v>25</v>
      </c>
      <c r="J40" s="126" t="s">
        <v>58</v>
      </c>
      <c r="K40" s="127"/>
      <c r="L40" s="128"/>
    </row>
    <row r="41" spans="1:12" ht="39.75" customHeight="1">
      <c r="A41" s="9" t="s">
        <v>59</v>
      </c>
      <c r="B41" s="10" t="s">
        <v>55</v>
      </c>
      <c r="C41" s="64">
        <v>1400661.5</v>
      </c>
      <c r="D41" s="64" t="s">
        <v>25</v>
      </c>
      <c r="E41" s="64">
        <v>0</v>
      </c>
      <c r="F41" s="59">
        <v>0</v>
      </c>
      <c r="G41" s="124">
        <f>E41-C41</f>
        <v>-1400661.5</v>
      </c>
      <c r="H41" s="129"/>
      <c r="I41" s="10" t="s">
        <v>25</v>
      </c>
      <c r="J41" s="126" t="s">
        <v>108</v>
      </c>
      <c r="K41" s="127"/>
      <c r="L41" s="128"/>
    </row>
    <row r="42" spans="1:12" ht="59.25" customHeight="1">
      <c r="A42" s="35" t="s">
        <v>77</v>
      </c>
      <c r="B42" s="10" t="s">
        <v>55</v>
      </c>
      <c r="C42" s="64">
        <v>167000</v>
      </c>
      <c r="D42" s="64" t="s">
        <v>25</v>
      </c>
      <c r="E42" s="64">
        <v>66600</v>
      </c>
      <c r="F42" s="59">
        <f>E42*100/C42</f>
        <v>39.880239520958085</v>
      </c>
      <c r="G42" s="124">
        <f>E42-C42</f>
        <v>-100400</v>
      </c>
      <c r="H42" s="129"/>
      <c r="I42" s="10" t="s">
        <v>25</v>
      </c>
      <c r="J42" s="126" t="s">
        <v>78</v>
      </c>
      <c r="K42" s="127"/>
      <c r="L42" s="128"/>
    </row>
    <row r="43" spans="1:12" ht="30" customHeight="1">
      <c r="A43" s="148" t="s">
        <v>109</v>
      </c>
      <c r="B43" s="33" t="s">
        <v>55</v>
      </c>
      <c r="C43" s="64">
        <v>12296418</v>
      </c>
      <c r="D43" s="64" t="s">
        <v>25</v>
      </c>
      <c r="E43" s="64">
        <v>0</v>
      </c>
      <c r="F43" s="59">
        <v>91.8</v>
      </c>
      <c r="G43" s="133">
        <f>E43-C43</f>
        <v>-12296418</v>
      </c>
      <c r="H43" s="134"/>
      <c r="I43" s="33" t="s">
        <v>25</v>
      </c>
      <c r="J43" s="149" t="s">
        <v>79</v>
      </c>
      <c r="K43" s="150"/>
      <c r="L43" s="151"/>
    </row>
    <row r="44" spans="1:12" ht="48.75" customHeight="1">
      <c r="A44" s="35" t="s">
        <v>80</v>
      </c>
      <c r="B44" s="10" t="s">
        <v>55</v>
      </c>
      <c r="C44" s="64">
        <v>223900</v>
      </c>
      <c r="D44" s="64" t="s">
        <v>25</v>
      </c>
      <c r="E44" s="64">
        <v>0</v>
      </c>
      <c r="F44" s="59">
        <v>0</v>
      </c>
      <c r="G44" s="124">
        <f>E44-C44</f>
        <v>-223900</v>
      </c>
      <c r="H44" s="129"/>
      <c r="I44" s="10" t="s">
        <v>25</v>
      </c>
      <c r="J44" s="126" t="s">
        <v>81</v>
      </c>
      <c r="K44" s="135"/>
      <c r="L44" s="136"/>
    </row>
    <row r="45" spans="1:12" ht="24.75" customHeight="1">
      <c r="A45" s="35" t="s">
        <v>82</v>
      </c>
      <c r="B45" s="10">
        <v>200</v>
      </c>
      <c r="C45" s="64">
        <v>23451832.399999999</v>
      </c>
      <c r="D45" s="64"/>
      <c r="E45" s="64">
        <v>20936616.199999999</v>
      </c>
      <c r="F45" s="59">
        <f t="shared" ref="F45:F52" si="7">E45*100/C45</f>
        <v>89.27496940494936</v>
      </c>
      <c r="G45" s="124">
        <f>E45-C45</f>
        <v>-2515216.1999999993</v>
      </c>
      <c r="H45" s="129"/>
      <c r="I45" s="10"/>
      <c r="J45" s="126" t="s">
        <v>110</v>
      </c>
      <c r="K45" s="135"/>
      <c r="L45" s="136"/>
    </row>
    <row r="46" spans="1:12" s="32" customFormat="1" ht="103.5" customHeight="1">
      <c r="A46" s="40" t="s">
        <v>83</v>
      </c>
      <c r="B46" s="38">
        <v>200</v>
      </c>
      <c r="C46" s="72">
        <v>10121736.859999999</v>
      </c>
      <c r="D46" s="72"/>
      <c r="E46" s="72">
        <v>7051387.8700000001</v>
      </c>
      <c r="F46" s="73">
        <f t="shared" si="7"/>
        <v>69.6657892566474</v>
      </c>
      <c r="G46" s="72"/>
      <c r="H46" s="76">
        <f>E46-C46</f>
        <v>-3070348.9899999993</v>
      </c>
      <c r="I46" s="33"/>
      <c r="J46" s="80" t="s">
        <v>84</v>
      </c>
      <c r="K46" s="86"/>
      <c r="L46" s="87"/>
    </row>
    <row r="47" spans="1:12" s="32" customFormat="1" ht="57" customHeight="1">
      <c r="A47" s="40" t="s">
        <v>85</v>
      </c>
      <c r="B47" s="33">
        <v>200</v>
      </c>
      <c r="C47" s="72">
        <v>4110590.07</v>
      </c>
      <c r="D47" s="72"/>
      <c r="E47" s="72">
        <v>3009720.08</v>
      </c>
      <c r="F47" s="73">
        <f t="shared" si="7"/>
        <v>73.218687067961511</v>
      </c>
      <c r="G47" s="72"/>
      <c r="H47" s="76">
        <f>E47-C47</f>
        <v>-1100869.9899999998</v>
      </c>
      <c r="I47" s="33"/>
      <c r="J47" s="80" t="s">
        <v>86</v>
      </c>
      <c r="K47" s="86"/>
      <c r="L47" s="87"/>
    </row>
    <row r="48" spans="1:12" s="32" customFormat="1" ht="36" customHeight="1">
      <c r="A48" s="74" t="s">
        <v>113</v>
      </c>
      <c r="B48" s="33">
        <v>200</v>
      </c>
      <c r="C48" s="72">
        <v>4467981.47</v>
      </c>
      <c r="D48" s="72"/>
      <c r="E48" s="72">
        <v>4158134.38</v>
      </c>
      <c r="F48" s="73">
        <f t="shared" si="7"/>
        <v>93.065166181183827</v>
      </c>
      <c r="G48" s="72"/>
      <c r="H48" s="76">
        <f>E48-C48</f>
        <v>-309847.08999999985</v>
      </c>
      <c r="I48" s="38"/>
      <c r="J48" s="80" t="s">
        <v>87</v>
      </c>
      <c r="K48" s="137"/>
      <c r="L48" s="138"/>
    </row>
    <row r="49" spans="1:12" s="32" customFormat="1" ht="35.25" customHeight="1">
      <c r="A49" s="74" t="s">
        <v>88</v>
      </c>
      <c r="B49" s="33">
        <v>200</v>
      </c>
      <c r="C49" s="72">
        <v>539434.98</v>
      </c>
      <c r="D49" s="72"/>
      <c r="E49" s="72">
        <v>460596.78</v>
      </c>
      <c r="F49" s="73">
        <f t="shared" si="7"/>
        <v>85.385041214791073</v>
      </c>
      <c r="G49" s="72"/>
      <c r="H49" s="76">
        <f>E49-C49</f>
        <v>-78838.199999999953</v>
      </c>
      <c r="I49" s="38"/>
      <c r="J49" s="80" t="s">
        <v>89</v>
      </c>
      <c r="K49" s="137"/>
      <c r="L49" s="138"/>
    </row>
    <row r="50" spans="1:12" s="32" customFormat="1" ht="36" customHeight="1">
      <c r="A50" s="74" t="s">
        <v>90</v>
      </c>
      <c r="B50" s="33">
        <v>200</v>
      </c>
      <c r="C50" s="72">
        <v>1979380</v>
      </c>
      <c r="D50" s="72"/>
      <c r="E50" s="72">
        <v>1875829.44</v>
      </c>
      <c r="F50" s="73">
        <f t="shared" si="7"/>
        <v>94.768535602057213</v>
      </c>
      <c r="G50" s="72"/>
      <c r="H50" s="76">
        <f>E50-C50</f>
        <v>-103550.56000000006</v>
      </c>
      <c r="I50" s="38"/>
      <c r="J50" s="80" t="s">
        <v>112</v>
      </c>
      <c r="K50" s="137"/>
      <c r="L50" s="138"/>
    </row>
    <row r="51" spans="1:12" ht="48.75" customHeight="1">
      <c r="A51" s="40" t="s">
        <v>111</v>
      </c>
      <c r="B51" s="10" t="s">
        <v>55</v>
      </c>
      <c r="C51" s="64">
        <v>3301600</v>
      </c>
      <c r="D51" s="64" t="s">
        <v>25</v>
      </c>
      <c r="E51" s="64">
        <v>2960260.9</v>
      </c>
      <c r="F51" s="59">
        <f t="shared" si="7"/>
        <v>89.661403561909381</v>
      </c>
      <c r="G51" s="124">
        <f>E51-C51</f>
        <v>-341339.10000000009</v>
      </c>
      <c r="H51" s="129"/>
      <c r="I51" s="10" t="s">
        <v>25</v>
      </c>
      <c r="J51" s="126" t="s">
        <v>91</v>
      </c>
      <c r="K51" s="135"/>
      <c r="L51" s="136"/>
    </row>
    <row r="52" spans="1:12" s="32" customFormat="1" ht="36.75" customHeight="1">
      <c r="A52" s="39" t="s">
        <v>92</v>
      </c>
      <c r="B52" s="33">
        <v>200</v>
      </c>
      <c r="C52" s="64">
        <v>144900</v>
      </c>
      <c r="D52" s="64"/>
      <c r="E52" s="64">
        <v>40272.129999999997</v>
      </c>
      <c r="F52" s="17">
        <f t="shared" si="7"/>
        <v>27.793050379572115</v>
      </c>
      <c r="G52" s="71"/>
      <c r="H52" s="75">
        <f>E52-C52</f>
        <v>-104627.87</v>
      </c>
      <c r="I52" s="36"/>
      <c r="J52" s="139" t="s">
        <v>93</v>
      </c>
      <c r="K52" s="140"/>
      <c r="L52" s="141"/>
    </row>
    <row r="53" spans="1:12" ht="34.5">
      <c r="A53" s="13" t="s">
        <v>60</v>
      </c>
      <c r="B53" s="10" t="s">
        <v>61</v>
      </c>
      <c r="C53" s="153">
        <v>-4832488.5199999996</v>
      </c>
      <c r="D53" s="65" t="s">
        <v>25</v>
      </c>
      <c r="E53" s="152">
        <v>1102812.6499999999</v>
      </c>
      <c r="F53" s="54" t="s">
        <v>26</v>
      </c>
      <c r="G53" s="131" t="s">
        <v>26</v>
      </c>
      <c r="H53" s="132"/>
      <c r="I53" s="24" t="s">
        <v>26</v>
      </c>
      <c r="J53" s="131" t="s">
        <v>26</v>
      </c>
      <c r="K53" s="132"/>
      <c r="L53" s="132"/>
    </row>
    <row r="54" spans="1:12" ht="45">
      <c r="A54" s="41" t="s">
        <v>94</v>
      </c>
      <c r="B54" s="42" t="s">
        <v>62</v>
      </c>
      <c r="C54" s="43">
        <v>4832488.5199999996</v>
      </c>
      <c r="D54" s="43" t="s">
        <v>25</v>
      </c>
      <c r="E54" s="43">
        <v>-1102812.6499999999</v>
      </c>
      <c r="F54" s="44">
        <f>IF(E54="-","-",(IF(OR(C54=0,C54="-"),"-",E54/C54*100)))</f>
        <v>-22.820802272697378</v>
      </c>
      <c r="G54" s="43">
        <f>IF(C54=E54,"-",IF(E54="-",0,E54)-IF(C54="-",0,C54))</f>
        <v>-5935301.1699999999</v>
      </c>
      <c r="H54" s="43"/>
      <c r="I54" s="45"/>
      <c r="J54" s="131" t="s">
        <v>26</v>
      </c>
      <c r="K54" s="132"/>
      <c r="L54" s="132"/>
    </row>
    <row r="55" spans="1:12">
      <c r="A55" s="46" t="s">
        <v>95</v>
      </c>
      <c r="B55" s="47"/>
      <c r="C55" s="48"/>
      <c r="D55" s="48"/>
      <c r="E55" s="48"/>
      <c r="F55" s="49"/>
      <c r="G55" s="48"/>
      <c r="H55" s="48"/>
      <c r="I55" s="50"/>
      <c r="J55" s="131" t="s">
        <v>2</v>
      </c>
      <c r="K55" s="132"/>
      <c r="L55" s="132"/>
    </row>
    <row r="56" spans="1:12" ht="33.75">
      <c r="A56" s="41" t="s">
        <v>96</v>
      </c>
      <c r="B56" s="42" t="s">
        <v>63</v>
      </c>
      <c r="C56" s="43">
        <v>4832488.5199999996</v>
      </c>
      <c r="D56" s="43" t="s">
        <v>25</v>
      </c>
      <c r="E56" s="43">
        <v>-1102812.6499999999</v>
      </c>
      <c r="F56" s="44">
        <f>IF(E56="-","-",(IF(OR(C56=0,C56="-"),"-",E56/C56*100)))</f>
        <v>-22.820802272697378</v>
      </c>
      <c r="G56" s="43">
        <f>IF(C56=E56,"-",IF(E56="-",0,E56)-IF(C56="-",0,C56))</f>
        <v>-5935301.1699999999</v>
      </c>
      <c r="H56" s="43"/>
      <c r="I56" s="45"/>
      <c r="J56" s="131" t="s">
        <v>26</v>
      </c>
      <c r="K56" s="132"/>
      <c r="L56" s="132"/>
    </row>
    <row r="57" spans="1:12">
      <c r="A57" s="46" t="s">
        <v>95</v>
      </c>
      <c r="B57" s="47"/>
      <c r="C57" s="48"/>
      <c r="D57" s="48"/>
      <c r="E57" s="48"/>
      <c r="F57" s="49"/>
      <c r="G57" s="48"/>
      <c r="H57" s="48"/>
      <c r="I57" s="50"/>
      <c r="J57" s="131" t="s">
        <v>25</v>
      </c>
      <c r="K57" s="132"/>
      <c r="L57" s="132"/>
    </row>
    <row r="58" spans="1:12">
      <c r="A58" s="51" t="s">
        <v>98</v>
      </c>
      <c r="B58" s="47" t="s">
        <v>63</v>
      </c>
      <c r="C58" s="48">
        <v>5000000</v>
      </c>
      <c r="D58" s="48" t="s">
        <v>25</v>
      </c>
      <c r="E58" s="48">
        <v>3000000</v>
      </c>
      <c r="F58" s="48">
        <f>IF(E58="-","-",(IF(OR(C58=0,C58="-"),"-",E58/C58*100)))</f>
        <v>60</v>
      </c>
      <c r="G58" s="48">
        <f>IF(C58=E58,"-",IF(E58="-",0,E58)-IF(C58="-",0,C58))</f>
        <v>-2000000</v>
      </c>
      <c r="H58" s="75">
        <f>E58-C58</f>
        <v>-2000000</v>
      </c>
      <c r="I58" s="50"/>
      <c r="J58" s="145" t="s">
        <v>64</v>
      </c>
      <c r="K58" s="146"/>
      <c r="L58" s="147"/>
    </row>
    <row r="59" spans="1:12">
      <c r="A59" s="51" t="s">
        <v>99</v>
      </c>
      <c r="B59" s="47" t="s">
        <v>63</v>
      </c>
      <c r="C59" s="48">
        <v>-4197812.22</v>
      </c>
      <c r="D59" s="48" t="s">
        <v>25</v>
      </c>
      <c r="E59" s="48"/>
      <c r="F59" s="48">
        <f>IF(E59="-","-",(IF(OR(C59=0,C59="-"),"-",E59/C59*100)))</f>
        <v>0</v>
      </c>
      <c r="G59" s="48">
        <f>IF(C59=E59,"-",IF(E59="-",0,E59)-IF(C59="-",0,C59))</f>
        <v>4197812.22</v>
      </c>
      <c r="H59" s="75">
        <f t="shared" ref="H59:H60" si="8">E59-C59</f>
        <v>4197812.22</v>
      </c>
      <c r="I59" s="50"/>
      <c r="J59" s="145" t="s">
        <v>65</v>
      </c>
      <c r="K59" s="146"/>
      <c r="L59" s="147"/>
    </row>
    <row r="60" spans="1:12">
      <c r="A60" s="51" t="s">
        <v>100</v>
      </c>
      <c r="B60" s="47" t="s">
        <v>63</v>
      </c>
      <c r="C60" s="48">
        <v>4197812.22</v>
      </c>
      <c r="D60" s="48"/>
      <c r="E60" s="48"/>
      <c r="F60" s="48"/>
      <c r="G60" s="48"/>
      <c r="H60" s="75">
        <f t="shared" si="8"/>
        <v>-4197812.22</v>
      </c>
      <c r="I60" s="50"/>
      <c r="J60" s="131" t="s">
        <v>26</v>
      </c>
      <c r="K60" s="132"/>
      <c r="L60" s="132"/>
    </row>
    <row r="61" spans="1:12" ht="33.75">
      <c r="A61" s="41" t="s">
        <v>97</v>
      </c>
      <c r="B61" s="42" t="s">
        <v>66</v>
      </c>
      <c r="C61" s="43" t="s">
        <v>25</v>
      </c>
      <c r="D61" s="43" t="s">
        <v>25</v>
      </c>
      <c r="E61" s="43" t="s">
        <v>25</v>
      </c>
      <c r="F61" s="44" t="str">
        <f>IF(E61="-","-",(IF(OR(C61=0,C61="-"),"-",E61/C61*100)))</f>
        <v>-</v>
      </c>
      <c r="G61" s="43" t="str">
        <f>IF(C61=E61,"-",IF(E61="-",0,E61)-IF(C61="-",0,C61))</f>
        <v>-</v>
      </c>
      <c r="H61" s="43"/>
      <c r="I61" s="45"/>
      <c r="J61" s="77"/>
      <c r="K61" s="78"/>
      <c r="L61" s="79"/>
    </row>
    <row r="62" spans="1:12">
      <c r="A62" s="46" t="s">
        <v>95</v>
      </c>
      <c r="B62" s="47"/>
      <c r="C62" s="48"/>
      <c r="D62" s="48"/>
      <c r="E62" s="48"/>
      <c r="F62" s="49"/>
      <c r="G62" s="48"/>
      <c r="H62" s="48"/>
      <c r="I62" s="50"/>
      <c r="J62" s="77"/>
      <c r="K62" s="78"/>
      <c r="L62" s="79"/>
    </row>
    <row r="63" spans="1:12" ht="15" customHeight="1">
      <c r="A63" s="142"/>
      <c r="B63" s="142"/>
      <c r="C63" s="142"/>
      <c r="D63" s="142"/>
      <c r="E63" s="142"/>
      <c r="F63" s="142"/>
      <c r="G63" s="142"/>
      <c r="H63" s="32"/>
      <c r="I63" s="32"/>
    </row>
    <row r="64" spans="1:12">
      <c r="A64" s="32"/>
      <c r="B64" s="32"/>
      <c r="C64" s="31"/>
      <c r="D64" s="32"/>
      <c r="E64" s="32"/>
      <c r="F64" s="32"/>
      <c r="G64" s="32"/>
      <c r="H64" s="32"/>
      <c r="I64" s="32"/>
    </row>
  </sheetData>
  <mergeCells count="96">
    <mergeCell ref="J29:L29"/>
    <mergeCell ref="A63:G63"/>
    <mergeCell ref="C12:C13"/>
    <mergeCell ref="D12:D13"/>
    <mergeCell ref="G27:H27"/>
    <mergeCell ref="G29:H29"/>
    <mergeCell ref="J58:L58"/>
    <mergeCell ref="J59:L59"/>
    <mergeCell ref="J60:L60"/>
    <mergeCell ref="J55:L55"/>
    <mergeCell ref="J56:L56"/>
    <mergeCell ref="J57:L57"/>
    <mergeCell ref="G51:H51"/>
    <mergeCell ref="J51:L51"/>
    <mergeCell ref="G53:H53"/>
    <mergeCell ref="J53:L53"/>
    <mergeCell ref="G43:H43"/>
    <mergeCell ref="J43:L43"/>
    <mergeCell ref="G44:H44"/>
    <mergeCell ref="J44:L44"/>
    <mergeCell ref="G45:H45"/>
    <mergeCell ref="J45:L45"/>
    <mergeCell ref="G40:H40"/>
    <mergeCell ref="J40:L40"/>
    <mergeCell ref="G41:H41"/>
    <mergeCell ref="J41:L41"/>
    <mergeCell ref="G42:H42"/>
    <mergeCell ref="J42:L42"/>
    <mergeCell ref="G34:H34"/>
    <mergeCell ref="J34:L34"/>
    <mergeCell ref="G35:H35"/>
    <mergeCell ref="J35:L35"/>
    <mergeCell ref="G36:H36"/>
    <mergeCell ref="J36:L36"/>
    <mergeCell ref="G30:H30"/>
    <mergeCell ref="J30:L30"/>
    <mergeCell ref="G31:H31"/>
    <mergeCell ref="J31:L31"/>
    <mergeCell ref="G32:H32"/>
    <mergeCell ref="J32:L32"/>
    <mergeCell ref="G25:H25"/>
    <mergeCell ref="J25:L25"/>
    <mergeCell ref="G26:H26"/>
    <mergeCell ref="J26:L26"/>
    <mergeCell ref="G28:H28"/>
    <mergeCell ref="J28:L28"/>
    <mergeCell ref="J27:L27"/>
    <mergeCell ref="G22:H22"/>
    <mergeCell ref="J22:L22"/>
    <mergeCell ref="G23:H23"/>
    <mergeCell ref="J23:L23"/>
    <mergeCell ref="G24:H24"/>
    <mergeCell ref="J24:L24"/>
    <mergeCell ref="G19:H19"/>
    <mergeCell ref="J19:L19"/>
    <mergeCell ref="G20:H20"/>
    <mergeCell ref="J20:L20"/>
    <mergeCell ref="G21:H21"/>
    <mergeCell ref="J21:L21"/>
    <mergeCell ref="G16:H16"/>
    <mergeCell ref="J16:L16"/>
    <mergeCell ref="G17:H17"/>
    <mergeCell ref="J17:L17"/>
    <mergeCell ref="G18:H18"/>
    <mergeCell ref="J18:L18"/>
    <mergeCell ref="G13:H13"/>
    <mergeCell ref="J13:L13"/>
    <mergeCell ref="G14:H14"/>
    <mergeCell ref="J14:L14"/>
    <mergeCell ref="G15:H15"/>
    <mergeCell ref="J15:L15"/>
    <mergeCell ref="G10:H10"/>
    <mergeCell ref="J10:L10"/>
    <mergeCell ref="G11:H11"/>
    <mergeCell ref="J11:L11"/>
    <mergeCell ref="G12:H12"/>
    <mergeCell ref="J12:L12"/>
    <mergeCell ref="L1:M2"/>
    <mergeCell ref="A2:J3"/>
    <mergeCell ref="A5:N5"/>
    <mergeCell ref="A7:N7"/>
    <mergeCell ref="F9:H9"/>
    <mergeCell ref="I9:L9"/>
    <mergeCell ref="J61:L61"/>
    <mergeCell ref="J62:L62"/>
    <mergeCell ref="J33:L33"/>
    <mergeCell ref="J37:L37"/>
    <mergeCell ref="J38:L38"/>
    <mergeCell ref="J39:L39"/>
    <mergeCell ref="J46:L46"/>
    <mergeCell ref="J54:L54"/>
    <mergeCell ref="J47:L47"/>
    <mergeCell ref="J48:L48"/>
    <mergeCell ref="J49:L49"/>
    <mergeCell ref="J50:L50"/>
    <mergeCell ref="J52:L52"/>
  </mergeCells>
  <conditionalFormatting sqref="F56:H56 F54:H54">
    <cfRule type="cellIs" priority="1" stopIfTrue="1" operator="equal">
      <formula>0</formula>
    </cfRule>
  </conditionalFormatting>
  <pageMargins left="0.39370078740157499" right="0.39370078740157499" top="0.39370078740157499" bottom="0.64925629921259798" header="0.39370078740157499" footer="0.39370078740157499"/>
  <pageSetup paperSize="9" scale="60" orientation="portrait" horizontalDpi="300" verticalDpi="300" r:id="rId1"/>
  <headerFooter alignWithMargins="0">
    <oddFooter>&amp;L&amp;"Arial,Regular"&amp;8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2020-03-26T04:01:03Z</cp:lastPrinted>
  <dcterms:created xsi:type="dcterms:W3CDTF">2020-03-24T09:56:16Z</dcterms:created>
  <dcterms:modified xsi:type="dcterms:W3CDTF">2020-03-26T04:36:37Z</dcterms:modified>
</cp:coreProperties>
</file>