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расходов'!$H$846</definedName>
  </definedNames>
  <calcPr calcId="125725"/>
</workbook>
</file>

<file path=xl/calcChain.xml><?xml version="1.0" encoding="utf-8"?>
<calcChain xmlns="http://schemas.openxmlformats.org/spreadsheetml/2006/main">
  <c r="Q11" i="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Q567"/>
  <c r="Q568"/>
  <c r="Q569"/>
  <c r="Q570"/>
  <c r="Q571"/>
  <c r="Q572"/>
  <c r="Q573"/>
  <c r="Q574"/>
  <c r="Q575"/>
  <c r="Q576"/>
  <c r="Q577"/>
  <c r="Q578"/>
  <c r="Q579"/>
  <c r="Q580"/>
  <c r="Q581"/>
  <c r="Q582"/>
  <c r="Q583"/>
  <c r="Q584"/>
  <c r="Q585"/>
  <c r="Q586"/>
  <c r="Q587"/>
  <c r="Q588"/>
  <c r="Q589"/>
  <c r="Q590"/>
  <c r="Q591"/>
  <c r="Q592"/>
  <c r="Q593"/>
  <c r="Q594"/>
  <c r="Q595"/>
  <c r="Q596"/>
  <c r="Q597"/>
  <c r="Q598"/>
  <c r="Q599"/>
  <c r="Q600"/>
  <c r="Q601"/>
  <c r="Q602"/>
  <c r="Q603"/>
  <c r="Q604"/>
  <c r="Q605"/>
  <c r="Q606"/>
  <c r="Q607"/>
  <c r="Q608"/>
  <c r="Q609"/>
  <c r="Q610"/>
  <c r="Q611"/>
  <c r="Q612"/>
  <c r="Q613"/>
  <c r="Q614"/>
  <c r="Q615"/>
  <c r="Q616"/>
  <c r="Q617"/>
  <c r="Q618"/>
  <c r="Q619"/>
  <c r="Q620"/>
  <c r="Q621"/>
  <c r="Q622"/>
  <c r="Q623"/>
  <c r="Q624"/>
  <c r="Q625"/>
  <c r="Q626"/>
  <c r="Q627"/>
  <c r="Q628"/>
  <c r="Q629"/>
  <c r="Q630"/>
  <c r="Q631"/>
  <c r="Q632"/>
  <c r="Q633"/>
  <c r="Q634"/>
  <c r="Q635"/>
  <c r="Q636"/>
  <c r="Q637"/>
  <c r="Q638"/>
  <c r="Q639"/>
  <c r="Q640"/>
  <c r="Q641"/>
  <c r="Q642"/>
  <c r="Q643"/>
  <c r="Q644"/>
  <c r="Q645"/>
  <c r="Q646"/>
  <c r="Q647"/>
  <c r="Q648"/>
  <c r="Q649"/>
  <c r="Q650"/>
  <c r="Q651"/>
  <c r="Q652"/>
  <c r="Q653"/>
  <c r="Q654"/>
  <c r="Q655"/>
  <c r="Q656"/>
  <c r="Q657"/>
  <c r="Q658"/>
  <c r="Q659"/>
  <c r="Q660"/>
  <c r="Q661"/>
  <c r="Q662"/>
  <c r="Q663"/>
  <c r="Q664"/>
  <c r="Q665"/>
  <c r="Q666"/>
  <c r="Q667"/>
  <c r="Q668"/>
  <c r="Q669"/>
  <c r="Q670"/>
  <c r="Q671"/>
  <c r="Q672"/>
  <c r="Q673"/>
  <c r="Q674"/>
  <c r="Q675"/>
  <c r="Q676"/>
  <c r="Q677"/>
  <c r="Q678"/>
  <c r="Q679"/>
  <c r="Q680"/>
  <c r="Q681"/>
  <c r="Q682"/>
  <c r="Q683"/>
  <c r="Q684"/>
  <c r="Q685"/>
  <c r="Q686"/>
  <c r="Q687"/>
  <c r="Q688"/>
  <c r="Q689"/>
  <c r="Q690"/>
  <c r="Q691"/>
  <c r="Q692"/>
  <c r="Q693"/>
  <c r="Q694"/>
  <c r="Q695"/>
  <c r="Q696"/>
  <c r="Q697"/>
  <c r="Q698"/>
  <c r="Q699"/>
  <c r="Q700"/>
  <c r="Q701"/>
  <c r="Q702"/>
  <c r="Q703"/>
  <c r="Q704"/>
  <c r="Q705"/>
  <c r="Q706"/>
  <c r="Q707"/>
  <c r="Q708"/>
  <c r="Q709"/>
  <c r="Q710"/>
  <c r="Q711"/>
  <c r="Q712"/>
  <c r="Q713"/>
  <c r="Q714"/>
  <c r="Q715"/>
  <c r="Q716"/>
  <c r="Q717"/>
  <c r="Q718"/>
  <c r="Q719"/>
  <c r="Q720"/>
  <c r="Q721"/>
  <c r="Q722"/>
  <c r="Q723"/>
  <c r="Q724"/>
  <c r="Q725"/>
  <c r="Q726"/>
  <c r="Q727"/>
  <c r="Q728"/>
  <c r="Q729"/>
  <c r="Q730"/>
  <c r="Q731"/>
  <c r="Q732"/>
  <c r="Q733"/>
  <c r="Q734"/>
  <c r="Q735"/>
  <c r="Q736"/>
  <c r="Q737"/>
  <c r="Q738"/>
  <c r="Q739"/>
  <c r="Q740"/>
  <c r="Q741"/>
  <c r="Q742"/>
  <c r="Q743"/>
  <c r="Q744"/>
  <c r="Q745"/>
  <c r="Q746"/>
  <c r="Q747"/>
  <c r="Q748"/>
  <c r="Q749"/>
  <c r="Q750"/>
  <c r="Q751"/>
  <c r="Q752"/>
  <c r="Q753"/>
  <c r="Q754"/>
  <c r="Q755"/>
  <c r="Q756"/>
  <c r="Q757"/>
  <c r="Q758"/>
  <c r="Q759"/>
  <c r="Q760"/>
  <c r="Q761"/>
  <c r="Q762"/>
  <c r="Q763"/>
  <c r="Q764"/>
  <c r="Q765"/>
  <c r="Q766"/>
  <c r="Q767"/>
  <c r="Q768"/>
  <c r="Q769"/>
  <c r="Q770"/>
  <c r="Q771"/>
  <c r="Q772"/>
  <c r="Q773"/>
  <c r="Q774"/>
  <c r="Q775"/>
  <c r="Q776"/>
  <c r="Q777"/>
  <c r="Q778"/>
  <c r="Q779"/>
  <c r="Q780"/>
  <c r="Q781"/>
  <c r="Q782"/>
  <c r="Q783"/>
  <c r="Q784"/>
  <c r="Q785"/>
  <c r="Q786"/>
  <c r="Q787"/>
  <c r="Q788"/>
  <c r="Q789"/>
  <c r="Q790"/>
  <c r="Q791"/>
  <c r="Q792"/>
  <c r="Q793"/>
  <c r="Q794"/>
  <c r="Q795"/>
  <c r="Q796"/>
  <c r="Q797"/>
  <c r="Q798"/>
  <c r="Q799"/>
  <c r="Q800"/>
  <c r="Q801"/>
  <c r="Q802"/>
  <c r="Q803"/>
  <c r="Q804"/>
  <c r="Q805"/>
  <c r="Q806"/>
  <c r="Q807"/>
  <c r="Q808"/>
  <c r="Q809"/>
  <c r="Q810"/>
  <c r="Q811"/>
  <c r="Q812"/>
  <c r="Q813"/>
  <c r="Q814"/>
  <c r="Q815"/>
  <c r="Q816"/>
  <c r="Q817"/>
  <c r="Q818"/>
  <c r="Q819"/>
  <c r="Q820"/>
  <c r="Q821"/>
  <c r="Q822"/>
  <c r="Q823"/>
  <c r="Q824"/>
  <c r="Q825"/>
  <c r="Q826"/>
  <c r="Q827"/>
  <c r="Q828"/>
  <c r="Q829"/>
  <c r="Q830"/>
  <c r="Q831"/>
  <c r="Q832"/>
  <c r="Q833"/>
  <c r="Q834"/>
  <c r="Q835"/>
  <c r="Q836"/>
  <c r="Q837"/>
  <c r="Q838"/>
  <c r="Q839"/>
  <c r="Q840"/>
  <c r="Q841"/>
  <c r="Q842"/>
  <c r="Q843"/>
  <c r="Q844"/>
  <c r="Q845"/>
  <c r="Q846"/>
  <c r="Q10"/>
  <c r="P592"/>
  <c r="P584" s="1"/>
  <c r="P785"/>
  <c r="P786"/>
  <c r="P787"/>
  <c r="P788"/>
  <c r="P791"/>
  <c r="P789"/>
  <c r="P783"/>
  <c r="P781"/>
  <c r="P779"/>
  <c r="P777"/>
  <c r="P776" s="1"/>
  <c r="P774"/>
  <c r="P773" s="1"/>
  <c r="P772" s="1"/>
  <c r="P771" s="1"/>
  <c r="P770" s="1"/>
  <c r="P769" s="1"/>
  <c r="P741"/>
  <c r="P749"/>
  <c r="P742" s="1"/>
  <c r="P765"/>
  <c r="P766"/>
  <c r="P757"/>
  <c r="P763"/>
  <c r="P761"/>
  <c r="P758"/>
  <c r="P750"/>
  <c r="P755"/>
  <c r="P753"/>
  <c r="P751"/>
  <c r="P743"/>
  <c r="P744"/>
  <c r="P747"/>
  <c r="P745"/>
  <c r="P721"/>
  <c r="P722"/>
  <c r="P739"/>
  <c r="P737"/>
  <c r="P731" s="1"/>
  <c r="P723" s="1"/>
  <c r="P735"/>
  <c r="P724"/>
  <c r="P729"/>
  <c r="P727"/>
  <c r="P725"/>
  <c r="P691"/>
  <c r="P692"/>
  <c r="P693"/>
  <c r="P716"/>
  <c r="P719"/>
  <c r="P717"/>
  <c r="P713"/>
  <c r="P714"/>
  <c r="P706"/>
  <c r="P711"/>
  <c r="P709"/>
  <c r="P707"/>
  <c r="P697"/>
  <c r="P704"/>
  <c r="P702"/>
  <c r="P700"/>
  <c r="P698"/>
  <c r="P694"/>
  <c r="P695"/>
  <c r="P626"/>
  <c r="P627"/>
  <c r="P688"/>
  <c r="P689"/>
  <c r="P685"/>
  <c r="P686"/>
  <c r="P682"/>
  <c r="P683"/>
  <c r="P680"/>
  <c r="P675" s="1"/>
  <c r="P628" s="1"/>
  <c r="P678"/>
  <c r="P676"/>
  <c r="P672"/>
  <c r="P673"/>
  <c r="P663"/>
  <c r="P670"/>
  <c r="P668"/>
  <c r="P666"/>
  <c r="P664"/>
  <c r="P660"/>
  <c r="P661"/>
  <c r="P657"/>
  <c r="P658"/>
  <c r="P654"/>
  <c r="P655"/>
  <c r="P651"/>
  <c r="P652"/>
  <c r="P641"/>
  <c r="P648"/>
  <c r="P646"/>
  <c r="P644"/>
  <c r="P642"/>
  <c r="P638"/>
  <c r="P639"/>
  <c r="P635"/>
  <c r="P636"/>
  <c r="P629"/>
  <c r="P630"/>
  <c r="P593"/>
  <c r="P594"/>
  <c r="P595"/>
  <c r="P619"/>
  <c r="P624"/>
  <c r="P622"/>
  <c r="P620"/>
  <c r="P612"/>
  <c r="P617"/>
  <c r="P615"/>
  <c r="P613"/>
  <c r="P606"/>
  <c r="P607"/>
  <c r="P603"/>
  <c r="P604"/>
  <c r="P596"/>
  <c r="P601"/>
  <c r="P599"/>
  <c r="P597"/>
  <c r="P585"/>
  <c r="P586"/>
  <c r="P587"/>
  <c r="P588"/>
  <c r="P589"/>
  <c r="P590"/>
  <c r="P817"/>
  <c r="P818"/>
  <c r="P840"/>
  <c r="P841"/>
  <c r="P842"/>
  <c r="P843"/>
  <c r="P844"/>
  <c r="P834"/>
  <c r="P835"/>
  <c r="P836"/>
  <c r="P837"/>
  <c r="P838"/>
  <c r="P824"/>
  <c r="P825"/>
  <c r="P826"/>
  <c r="P827"/>
  <c r="P832"/>
  <c r="P830"/>
  <c r="P828"/>
  <c r="P819"/>
  <c r="P820"/>
  <c r="P821"/>
  <c r="P822"/>
  <c r="P793"/>
  <c r="P794"/>
  <c r="P807"/>
  <c r="P808"/>
  <c r="P809"/>
  <c r="P810"/>
  <c r="P815"/>
  <c r="P813"/>
  <c r="P811"/>
  <c r="P801"/>
  <c r="P802"/>
  <c r="P803"/>
  <c r="P804"/>
  <c r="P805"/>
  <c r="P795"/>
  <c r="P796"/>
  <c r="P797"/>
  <c r="P798"/>
  <c r="P799"/>
  <c r="P431"/>
  <c r="P423" s="1"/>
  <c r="P432"/>
  <c r="P433"/>
  <c r="P559"/>
  <c r="P569"/>
  <c r="P570"/>
  <c r="P571"/>
  <c r="P581"/>
  <c r="P582"/>
  <c r="P578"/>
  <c r="P579"/>
  <c r="P575"/>
  <c r="P576"/>
  <c r="P572"/>
  <c r="P573"/>
  <c r="P560"/>
  <c r="P561"/>
  <c r="P562"/>
  <c r="P566"/>
  <c r="P567"/>
  <c r="P563"/>
  <c r="P564"/>
  <c r="P477"/>
  <c r="P478"/>
  <c r="P479"/>
  <c r="P549"/>
  <c r="P550"/>
  <c r="P551"/>
  <c r="P552"/>
  <c r="P557"/>
  <c r="P555"/>
  <c r="P553"/>
  <c r="P508"/>
  <c r="P545"/>
  <c r="P546"/>
  <c r="P547"/>
  <c r="P542"/>
  <c r="P543"/>
  <c r="P539"/>
  <c r="P540"/>
  <c r="P536"/>
  <c r="P537"/>
  <c r="P533"/>
  <c r="P534"/>
  <c r="P530"/>
  <c r="P531"/>
  <c r="P527"/>
  <c r="P528"/>
  <c r="P524"/>
  <c r="P525"/>
  <c r="P518"/>
  <c r="P519"/>
  <c r="P515"/>
  <c r="P516"/>
  <c r="P512"/>
  <c r="P513"/>
  <c r="P509"/>
  <c r="P510"/>
  <c r="P480"/>
  <c r="P505"/>
  <c r="P506"/>
  <c r="P502"/>
  <c r="P503"/>
  <c r="P499"/>
  <c r="P500"/>
  <c r="P496"/>
  <c r="P497"/>
  <c r="P493"/>
  <c r="P494"/>
  <c r="P490"/>
  <c r="P491"/>
  <c r="P487"/>
  <c r="P488"/>
  <c r="P484"/>
  <c r="P485"/>
  <c r="P481"/>
  <c r="P482"/>
  <c r="P444"/>
  <c r="P445"/>
  <c r="P446"/>
  <c r="P472"/>
  <c r="P475"/>
  <c r="P473"/>
  <c r="P469"/>
  <c r="P470"/>
  <c r="P467"/>
  <c r="P465"/>
  <c r="P464" s="1"/>
  <c r="P461"/>
  <c r="P462"/>
  <c r="P456"/>
  <c r="P459"/>
  <c r="P457"/>
  <c r="P447"/>
  <c r="P452"/>
  <c r="P450"/>
  <c r="P448"/>
  <c r="P434"/>
  <c r="P441"/>
  <c r="P442"/>
  <c r="P438"/>
  <c r="P439"/>
  <c r="P435"/>
  <c r="P436"/>
  <c r="P424"/>
  <c r="P425"/>
  <c r="P426"/>
  <c r="P427"/>
  <c r="P428"/>
  <c r="P429"/>
  <c r="P396"/>
  <c r="P406"/>
  <c r="P412"/>
  <c r="P413"/>
  <c r="P420"/>
  <c r="P421"/>
  <c r="P417"/>
  <c r="P418"/>
  <c r="P414"/>
  <c r="P415"/>
  <c r="P407"/>
  <c r="P408"/>
  <c r="P409"/>
  <c r="P410"/>
  <c r="P397"/>
  <c r="P398"/>
  <c r="P399"/>
  <c r="P403"/>
  <c r="P404"/>
  <c r="P400"/>
  <c r="P401"/>
  <c r="P389"/>
  <c r="P390"/>
  <c r="P391"/>
  <c r="P392"/>
  <c r="P393"/>
  <c r="P394"/>
  <c r="P387"/>
  <c r="P386" s="1"/>
  <c r="P385" s="1"/>
  <c r="P384" s="1"/>
  <c r="P383" s="1"/>
  <c r="P382" s="1"/>
  <c r="P311" s="1"/>
  <c r="P846" s="1"/>
  <c r="P369"/>
  <c r="P376"/>
  <c r="P377"/>
  <c r="P378"/>
  <c r="P379"/>
  <c r="P380"/>
  <c r="P370"/>
  <c r="P371"/>
  <c r="P372"/>
  <c r="P373"/>
  <c r="P374"/>
  <c r="P353"/>
  <c r="P363"/>
  <c r="P364"/>
  <c r="P365"/>
  <c r="P366"/>
  <c r="P367"/>
  <c r="P354"/>
  <c r="P355"/>
  <c r="P356"/>
  <c r="P360"/>
  <c r="P361"/>
  <c r="P357"/>
  <c r="P358"/>
  <c r="P346"/>
  <c r="P347"/>
  <c r="P348"/>
  <c r="P349"/>
  <c r="P350"/>
  <c r="P351"/>
  <c r="P339"/>
  <c r="P340"/>
  <c r="P341"/>
  <c r="P342"/>
  <c r="P343"/>
  <c r="P344"/>
  <c r="P330"/>
  <c r="P312" s="1"/>
  <c r="P331"/>
  <c r="P332"/>
  <c r="P333"/>
  <c r="P334"/>
  <c r="P313"/>
  <c r="P314"/>
  <c r="P315"/>
  <c r="P321"/>
  <c r="P322"/>
  <c r="P316"/>
  <c r="P319"/>
  <c r="P317"/>
  <c r="P286"/>
  <c r="P305"/>
  <c r="P306"/>
  <c r="P307"/>
  <c r="P308"/>
  <c r="P309"/>
  <c r="P293"/>
  <c r="P294"/>
  <c r="P295"/>
  <c r="P302"/>
  <c r="P303"/>
  <c r="P299"/>
  <c r="P300"/>
  <c r="P287"/>
  <c r="P288"/>
  <c r="P289"/>
  <c r="P290"/>
  <c r="P291"/>
  <c r="P276"/>
  <c r="P277"/>
  <c r="P278"/>
  <c r="P279"/>
  <c r="P283"/>
  <c r="P284"/>
  <c r="P280"/>
  <c r="P281"/>
  <c r="P274"/>
  <c r="P273" s="1"/>
  <c r="P259" s="1"/>
  <c r="P258" s="1"/>
  <c r="P257" s="1"/>
  <c r="P233" s="1"/>
  <c r="P10" s="1"/>
  <c r="P268"/>
  <c r="P271"/>
  <c r="P269"/>
  <c r="P265"/>
  <c r="P266"/>
  <c r="P260"/>
  <c r="P263"/>
  <c r="P261"/>
  <c r="P242"/>
  <c r="P252"/>
  <c r="P253"/>
  <c r="P254"/>
  <c r="P255"/>
  <c r="P243"/>
  <c r="P244"/>
  <c r="P245"/>
  <c r="P246"/>
  <c r="P234"/>
  <c r="P235"/>
  <c r="P236"/>
  <c r="P237"/>
  <c r="P238"/>
  <c r="P240"/>
  <c r="P166"/>
  <c r="P219"/>
  <c r="P228"/>
  <c r="P229"/>
  <c r="P230"/>
  <c r="P231"/>
  <c r="P220"/>
  <c r="P221"/>
  <c r="P225"/>
  <c r="P226"/>
  <c r="P222"/>
  <c r="P223"/>
  <c r="P210"/>
  <c r="P211"/>
  <c r="P212"/>
  <c r="P216"/>
  <c r="P217"/>
  <c r="P213"/>
  <c r="P214"/>
  <c r="P191"/>
  <c r="P192"/>
  <c r="P206"/>
  <c r="P207"/>
  <c r="P208"/>
  <c r="P193"/>
  <c r="P203"/>
  <c r="P204"/>
  <c r="P200"/>
  <c r="P201"/>
  <c r="P197"/>
  <c r="P198"/>
  <c r="P185"/>
  <c r="P186"/>
  <c r="P187"/>
  <c r="P188"/>
  <c r="P189"/>
  <c r="P179"/>
  <c r="P180"/>
  <c r="P181"/>
  <c r="P182"/>
  <c r="P183"/>
  <c r="P167"/>
  <c r="P168"/>
  <c r="P173"/>
  <c r="P174"/>
  <c r="P177"/>
  <c r="P175"/>
  <c r="P169"/>
  <c r="P170"/>
  <c r="P171"/>
  <c r="P131"/>
  <c r="P152"/>
  <c r="P153"/>
  <c r="P154"/>
  <c r="P155"/>
  <c r="P156"/>
  <c r="P132"/>
  <c r="P133"/>
  <c r="P134"/>
  <c r="P142"/>
  <c r="P143"/>
  <c r="P149"/>
  <c r="P150"/>
  <c r="P144"/>
  <c r="P147"/>
  <c r="P135"/>
  <c r="P140"/>
  <c r="P138"/>
  <c r="P136"/>
  <c r="P11"/>
  <c r="P78"/>
  <c r="P84"/>
  <c r="P111"/>
  <c r="P112"/>
  <c r="P128"/>
  <c r="P129"/>
  <c r="P121"/>
  <c r="P126"/>
  <c r="P124"/>
  <c r="P122"/>
  <c r="P116"/>
  <c r="P119"/>
  <c r="P117"/>
  <c r="P113"/>
  <c r="P114"/>
  <c r="P100"/>
  <c r="P101"/>
  <c r="P108"/>
  <c r="P109"/>
  <c r="P105"/>
  <c r="P106"/>
  <c r="P102"/>
  <c r="P103"/>
  <c r="P92"/>
  <c r="P98"/>
  <c r="P93" s="1"/>
  <c r="P96"/>
  <c r="P94"/>
  <c r="P89"/>
  <c r="P90"/>
  <c r="P85"/>
  <c r="P86"/>
  <c r="P87"/>
  <c r="P79"/>
  <c r="P80"/>
  <c r="P81"/>
  <c r="P82"/>
  <c r="P65"/>
  <c r="P66"/>
  <c r="P67"/>
  <c r="P70"/>
  <c r="P68"/>
  <c r="P60"/>
  <c r="P63"/>
  <c r="P61"/>
  <c r="P57"/>
  <c r="P58"/>
  <c r="P54"/>
  <c r="P52"/>
  <c r="P49" s="1"/>
  <c r="P48" s="1"/>
  <c r="P44" s="1"/>
  <c r="P12" s="1"/>
  <c r="P50"/>
  <c r="P45"/>
  <c r="P46"/>
  <c r="P35"/>
  <c r="P36"/>
  <c r="P37"/>
  <c r="P42"/>
  <c r="P40"/>
  <c r="P38"/>
  <c r="P25"/>
  <c r="P26"/>
  <c r="P30"/>
  <c r="P33"/>
  <c r="P31"/>
  <c r="P27"/>
  <c r="P28"/>
  <c r="P13"/>
  <c r="P22"/>
  <c r="P23"/>
  <c r="P15"/>
  <c r="P14" s="1"/>
  <c r="P20"/>
  <c r="P18"/>
  <c r="P16"/>
</calcChain>
</file>

<file path=xl/sharedStrings.xml><?xml version="1.0" encoding="utf-8"?>
<sst xmlns="http://schemas.openxmlformats.org/spreadsheetml/2006/main" count="4573" uniqueCount="1367">
  <si>
    <t>Финансовое управление администрации Абанского района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</si>
  <si>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</si>
  <si>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</si>
  <si>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</si>
  <si>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</si>
  <si>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</si>
  <si>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</si>
  <si>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</si>
  <si>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</si>
  <si>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</si>
  <si>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</si>
  <si>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901</t>
  </si>
  <si>
    <t>Администрация Абанского района Красноярского края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</si>
  <si>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</si>
  <si>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</si>
  <si>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</si>
  <si>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</si>
  <si>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</si>
  <si>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</si>
  <si>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</si>
  <si>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Подпрограмма "Обеспечение условий реализации муниципальной программы и прочие мероприятия"</t>
  </si>
  <si>
    <t>0440002460</t>
  </si>
  <si>
    <t>Выполнение функций государственными органами, органами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</si>
  <si>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</si>
  <si>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</si>
  <si>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</si>
  <si>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</si>
  <si>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</si>
  <si>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</si>
  <si>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</si>
  <si>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</si>
  <si>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</si>
  <si>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</si>
  <si>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11</t>
  </si>
  <si>
    <t>850</t>
  </si>
  <si>
    <t>Уплата налогов, сборов и иных платежей</t>
  </si>
  <si>
    <t>12</t>
  </si>
  <si>
    <t>0440006050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</si>
  <si>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</si>
  <si>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13</t>
  </si>
  <si>
    <t>14</t>
  </si>
  <si>
    <t>15</t>
  </si>
  <si>
    <t>0800000000</t>
  </si>
  <si>
    <t>Муниципальная программа "Содействие развитию культуры в Абанском районе"</t>
  </si>
  <si>
    <t>16</t>
  </si>
  <si>
    <t>0830000000</t>
  </si>
  <si>
    <t>Подпрограмма "Развитие архивного дела в Абанском районе"</t>
  </si>
  <si>
    <t>17</t>
  </si>
  <si>
    <t>0830002460</t>
  </si>
  <si>
    <t>18</t>
  </si>
  <si>
    <t>19</t>
  </si>
  <si>
    <t>20</t>
  </si>
  <si>
    <t>0830075190</t>
  </si>
  <si>
    <t>Осуществление государственных полномочий в области архивного дела</t>
  </si>
  <si>
    <t>21</t>
  </si>
  <si>
    <t>22</t>
  </si>
  <si>
    <t>23</t>
  </si>
  <si>
    <t>24</t>
  </si>
  <si>
    <t>25</t>
  </si>
  <si>
    <t>2200000000</t>
  </si>
  <si>
    <t>Муниципальная программа "Управление муниципальным имуществом в Абанском районе"</t>
  </si>
  <si>
    <t>26</t>
  </si>
  <si>
    <t>2220000000</t>
  </si>
  <si>
    <t>27</t>
  </si>
  <si>
    <t>2220002460</t>
  </si>
  <si>
    <t>28</t>
  </si>
  <si>
    <t>29</t>
  </si>
  <si>
    <t>30</t>
  </si>
  <si>
    <t>31</t>
  </si>
  <si>
    <t>32</t>
  </si>
  <si>
    <t>33</t>
  </si>
  <si>
    <t>34</t>
  </si>
  <si>
    <t>7200000000</t>
  </si>
  <si>
    <t>Обеспечение деятельности отдельных органов местного самоуправления</t>
  </si>
  <si>
    <t>35</t>
  </si>
  <si>
    <t>7210000000</t>
  </si>
  <si>
    <t>Глава местной администрации</t>
  </si>
  <si>
    <t>36</t>
  </si>
  <si>
    <t>37</t>
  </si>
  <si>
    <t>38</t>
  </si>
  <si>
    <t>7220000000</t>
  </si>
  <si>
    <t>Центральный аппарат</t>
  </si>
  <si>
    <t>39</t>
  </si>
  <si>
    <t>7220002460</t>
  </si>
  <si>
    <t>40</t>
  </si>
  <si>
    <t>41</t>
  </si>
  <si>
    <t>42</t>
  </si>
  <si>
    <t>43</t>
  </si>
  <si>
    <t>44</t>
  </si>
  <si>
    <t>45</t>
  </si>
  <si>
    <t>830</t>
  </si>
  <si>
    <t>Исполнение судебных актов</t>
  </si>
  <si>
    <t>46</t>
  </si>
  <si>
    <t>47</t>
  </si>
  <si>
    <t>7220006040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</si>
  <si>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</si>
  <si>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>48</t>
  </si>
  <si>
    <t>49</t>
  </si>
  <si>
    <t>50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</si>
  <si>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</si>
  <si>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</si>
  <si>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51</t>
  </si>
  <si>
    <t>52</t>
  </si>
  <si>
    <t>53</t>
  </si>
  <si>
    <t>54</t>
  </si>
  <si>
    <t>55</t>
  </si>
  <si>
    <t>9900000000</t>
  </si>
  <si>
    <t>Непрограммные расходы  органов местного самоуправления</t>
  </si>
  <si>
    <t>56</t>
  </si>
  <si>
    <t>9990000000</t>
  </si>
  <si>
    <t>Непрограммные расходы</t>
  </si>
  <si>
    <t>57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</si>
  <si>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</si>
  <si>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</si>
  <si>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58</t>
  </si>
  <si>
    <t>59</t>
  </si>
  <si>
    <t>60</t>
  </si>
  <si>
    <t>61</t>
  </si>
  <si>
    <t>62</t>
  </si>
  <si>
    <t>0105</t>
  </si>
  <si>
    <t>Судебная система</t>
  </si>
  <si>
    <t>63</t>
  </si>
  <si>
    <t>64</t>
  </si>
  <si>
    <t>65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</si>
  <si>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</si>
  <si>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</si>
  <si>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66</t>
  </si>
  <si>
    <t>67</t>
  </si>
  <si>
    <t>68</t>
  </si>
  <si>
    <t>0113</t>
  </si>
  <si>
    <t>Другие общегосударственные вопросы</t>
  </si>
  <si>
    <t>69</t>
  </si>
  <si>
    <t>70</t>
  </si>
  <si>
    <t>0410000000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</si>
  <si>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</si>
  <si>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71</t>
  </si>
  <si>
    <t>0410003040</t>
  </si>
  <si>
    <t>Выполнение прочих обязательств государства носящий разовый характер, в том числе проведение государственной экспертизы.</t>
  </si>
  <si>
    <t>72</t>
  </si>
  <si>
    <t>73</t>
  </si>
  <si>
    <t>74</t>
  </si>
  <si>
    <t>75</t>
  </si>
  <si>
    <t>76</t>
  </si>
  <si>
    <t>0830074750</t>
  </si>
  <si>
    <t>Обеспечение деятельности муниципальных архивов края</t>
  </si>
  <si>
    <t>77</t>
  </si>
  <si>
    <t>78</t>
  </si>
  <si>
    <t>79</t>
  </si>
  <si>
    <t>08300S4750</t>
  </si>
  <si>
    <t>Обеспечение деятельности муниципальных архивов края за счет средств местного бюджета</t>
  </si>
  <si>
    <t>80</t>
  </si>
  <si>
    <t>81</t>
  </si>
  <si>
    <t>82</t>
  </si>
  <si>
    <t>0840000000</t>
  </si>
  <si>
    <t>Подпрограмма "Обеспечение условий реализации программы и прочие мероприятия"</t>
  </si>
  <si>
    <t>83</t>
  </si>
  <si>
    <t>0840009910</t>
  </si>
  <si>
    <t>Обеспечение деятельности (оказание услуг) подведомственных учреждений</t>
  </si>
  <si>
    <t>84</t>
  </si>
  <si>
    <t>85</t>
  </si>
  <si>
    <t>110</t>
  </si>
  <si>
    <t>Расходы на выплаты персоналу казенных учреждений</t>
  </si>
  <si>
    <t>86</t>
  </si>
  <si>
    <t>87</t>
  </si>
  <si>
    <t>88</t>
  </si>
  <si>
    <t>89</t>
  </si>
  <si>
    <t>90</t>
  </si>
  <si>
    <t>91</t>
  </si>
  <si>
    <t>2210000000</t>
  </si>
  <si>
    <t>Подпрограмма "Повышение эффективности управления муниципальным имуществом"</t>
  </si>
  <si>
    <t>92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</si>
  <si>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</si>
  <si>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</si>
  <si>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93</t>
  </si>
  <si>
    <t>94</t>
  </si>
  <si>
    <t>95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</si>
  <si>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</si>
  <si>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</si>
  <si>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96</t>
  </si>
  <si>
    <t>97</t>
  </si>
  <si>
    <t>98</t>
  </si>
  <si>
    <t>2210002070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</si>
  <si>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</si>
  <si>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99</t>
  </si>
  <si>
    <t>101</t>
  </si>
  <si>
    <t>102</t>
  </si>
  <si>
    <t>103</t>
  </si>
  <si>
    <t>9990003040</t>
  </si>
  <si>
    <t>Выполнение прочих обязательств государства носящий разовый характер</t>
  </si>
  <si>
    <t>104</t>
  </si>
  <si>
    <t>105</t>
  </si>
  <si>
    <t>106</t>
  </si>
  <si>
    <t>9990003060</t>
  </si>
  <si>
    <t>Изготовление проектно-сметной документации</t>
  </si>
  <si>
    <t>107</t>
  </si>
  <si>
    <t>108</t>
  </si>
  <si>
    <t>109</t>
  </si>
  <si>
    <t>111</t>
  </si>
  <si>
    <t>9990009910</t>
  </si>
  <si>
    <t>112</t>
  </si>
  <si>
    <t>113</t>
  </si>
  <si>
    <t>114</t>
  </si>
  <si>
    <t>115</t>
  </si>
  <si>
    <t>116</t>
  </si>
  <si>
    <t>117</t>
  </si>
  <si>
    <t>118</t>
  </si>
  <si>
    <t>9990010210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</si>
  <si>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</si>
  <si>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119</t>
  </si>
  <si>
    <t>121</t>
  </si>
  <si>
    <t>0300</t>
  </si>
  <si>
    <t>НАЦИОНАЛЬНАЯ БЕЗОПАСНОСТЬ И ПРАВООХРАНИТЕЛЬНАЯ ДЕЯТЕЛЬНОСТЬ</t>
  </si>
  <si>
    <t>122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</si>
  <si>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</si>
  <si>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</si>
  <si>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123</t>
  </si>
  <si>
    <t>0500000000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</si>
  <si>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</si>
  <si>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124</t>
  </si>
  <si>
    <t>0540000000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</si>
  <si>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</si>
  <si>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125</t>
  </si>
  <si>
    <t>0540009910</t>
  </si>
  <si>
    <t>126</t>
  </si>
  <si>
    <t>127</t>
  </si>
  <si>
    <t>128</t>
  </si>
  <si>
    <t>129</t>
  </si>
  <si>
    <t>130</t>
  </si>
  <si>
    <t>131</t>
  </si>
  <si>
    <t>132</t>
  </si>
  <si>
    <t>7400000000</t>
  </si>
  <si>
    <t>Реализация других функций, связанных с обеспечением национальной безопасности и правоохранительной деятельности</t>
  </si>
  <si>
    <t>133</t>
  </si>
  <si>
    <t>7410000000</t>
  </si>
  <si>
    <t>Содержание единых дежурно-диспетчерских служб муниципальных образований</t>
  </si>
  <si>
    <t>134</t>
  </si>
  <si>
    <t>7410074130</t>
  </si>
  <si>
    <t>Частичное финансирование (возмещение) расходов на содержание единых дежурно-диспетчерских служб</t>
  </si>
  <si>
    <t>135</t>
  </si>
  <si>
    <t>136</t>
  </si>
  <si>
    <t>137</t>
  </si>
  <si>
    <t>138</t>
  </si>
  <si>
    <t>139</t>
  </si>
  <si>
    <t>74100S4130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</si>
  <si>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</si>
  <si>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140</t>
  </si>
  <si>
    <t>141</t>
  </si>
  <si>
    <t>142</t>
  </si>
  <si>
    <t>0314</t>
  </si>
  <si>
    <t>Другие вопросы в области национальной безопасности и правоохранительной деятельности</t>
  </si>
  <si>
    <t>143</t>
  </si>
  <si>
    <t>144</t>
  </si>
  <si>
    <t>0510000000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</si>
  <si>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</si>
  <si>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145</t>
  </si>
  <si>
    <t>0510000110</t>
  </si>
  <si>
    <t>Устранение предписаний надзорных органов, в том числе оплата штрафов</t>
  </si>
  <si>
    <t>146</t>
  </si>
  <si>
    <t>147</t>
  </si>
  <si>
    <t>148</t>
  </si>
  <si>
    <t>0520000000</t>
  </si>
  <si>
    <t>Подпрограмма "Профилактика правонарушений на территории Абанского района"</t>
  </si>
  <si>
    <t>149</t>
  </si>
  <si>
    <t>0520014030</t>
  </si>
  <si>
    <t>Оснащение добровольной народной дружины</t>
  </si>
  <si>
    <t>150</t>
  </si>
  <si>
    <t>151</t>
  </si>
  <si>
    <t>152</t>
  </si>
  <si>
    <t>0530000000</t>
  </si>
  <si>
    <t>Подпрограмма "Профилактика терроризма и экстремизма на территории Абанского района"</t>
  </si>
  <si>
    <t>153</t>
  </si>
  <si>
    <t>0530014020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</si>
  <si>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</si>
  <si>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154</t>
  </si>
  <si>
    <t>155</t>
  </si>
  <si>
    <t>156</t>
  </si>
  <si>
    <t>0400</t>
  </si>
  <si>
    <t>НАЦИОНАЛЬНАЯ ЭКОНОМИКА</t>
  </si>
  <si>
    <t>157</t>
  </si>
  <si>
    <t>0405</t>
  </si>
  <si>
    <t>Сельское хозяйство и рыболовство</t>
  </si>
  <si>
    <t>158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</si>
  <si>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</si>
  <si>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</si>
  <si>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159</t>
  </si>
  <si>
    <t>1410000000</t>
  </si>
  <si>
    <t>Подпрограмма "Поддержка малых форм хозяйствования"</t>
  </si>
  <si>
    <t>160</t>
  </si>
  <si>
    <t>14100R543Б</t>
  </si>
  <si>
    <t>Возмещение части затрат на уплату процентов по кредитам и (или) займам, полученным на развитие малых форм хозяйствования</t>
  </si>
  <si>
    <t>161</t>
  </si>
  <si>
    <t>162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</si>
  <si>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</si>
  <si>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</si>
  <si>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163</t>
  </si>
  <si>
    <t>1420000000</t>
  </si>
  <si>
    <t>164</t>
  </si>
  <si>
    <t>1420075170</t>
  </si>
  <si>
    <t>Выполнение отдельных государственных полномочий по решению вопросов поддержки сельскохозяйственного производства</t>
  </si>
  <si>
    <t>165</t>
  </si>
  <si>
    <t>166</t>
  </si>
  <si>
    <t>167</t>
  </si>
  <si>
    <t>168</t>
  </si>
  <si>
    <t>169</t>
  </si>
  <si>
    <t>0406</t>
  </si>
  <si>
    <t>Водное хозяйство</t>
  </si>
  <si>
    <t>170</t>
  </si>
  <si>
    <t>171</t>
  </si>
  <si>
    <t>172</t>
  </si>
  <si>
    <t>05100R0160</t>
  </si>
  <si>
    <t>Иные межбюджетные трансферты на мероприятия в области обеспечения капитального ремонта, реконструкции и строительства гидротехнических сооружений</t>
  </si>
  <si>
    <t>173</t>
  </si>
  <si>
    <t>500</t>
  </si>
  <si>
    <t>Межбюджетные трансферты</t>
  </si>
  <si>
    <t>174</t>
  </si>
  <si>
    <t>540</t>
  </si>
  <si>
    <t>Иные межбюджетные трансферты</t>
  </si>
  <si>
    <t>175</t>
  </si>
  <si>
    <t>0408</t>
  </si>
  <si>
    <t>Транспорт</t>
  </si>
  <si>
    <t>176</t>
  </si>
  <si>
    <t>1200000000</t>
  </si>
  <si>
    <t>Муниципальная программа "Развитие транспортной системы Абанского района"</t>
  </si>
  <si>
    <t>177</t>
  </si>
  <si>
    <t>1210000000</t>
  </si>
  <si>
    <t>Подпрограмма "Развитие транспортной системы Абанского района"</t>
  </si>
  <si>
    <t>178</t>
  </si>
  <si>
    <t>1210004080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</si>
  <si>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</si>
  <si>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179</t>
  </si>
  <si>
    <t>180</t>
  </si>
  <si>
    <t>181</t>
  </si>
  <si>
    <t>0409</t>
  </si>
  <si>
    <t>Дорожное хозяйство (дорожные фонды)</t>
  </si>
  <si>
    <t>182</t>
  </si>
  <si>
    <t>183</t>
  </si>
  <si>
    <t>1220000000</t>
  </si>
  <si>
    <t>Подпрограмма "Содержание автомобильных дорог местного значения Абанского района"</t>
  </si>
  <si>
    <t>184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</si>
  <si>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</si>
  <si>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</si>
  <si>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185</t>
  </si>
  <si>
    <t>186</t>
  </si>
  <si>
    <t>187</t>
  </si>
  <si>
    <t>1220075080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</si>
  <si>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</si>
  <si>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188</t>
  </si>
  <si>
    <t>189</t>
  </si>
  <si>
    <t>190</t>
  </si>
  <si>
    <t>1220075090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</si>
  <si>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</si>
  <si>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191</t>
  </si>
  <si>
    <t>192</t>
  </si>
  <si>
    <t>193</t>
  </si>
  <si>
    <t>1220076430</t>
  </si>
  <si>
    <t>Иные межбюджетные трансферты на осуществление дорожной деятельности с привлечением внебюджетных источников за счет средств дорожного фонда Красноярского края</t>
  </si>
  <si>
    <t>194</t>
  </si>
  <si>
    <t>195</t>
  </si>
  <si>
    <t>196</t>
  </si>
  <si>
    <t>1290000000</t>
  </si>
  <si>
    <t>Отдельные мероприятия муниципальной программы</t>
  </si>
  <si>
    <t>197</t>
  </si>
  <si>
    <t>1290074920</t>
  </si>
  <si>
    <t>Иные межбюджетные трансферты на реализацию мероприятий, направленных на повышение безопасности дорожного движения</t>
  </si>
  <si>
    <t>198</t>
  </si>
  <si>
    <t>199</t>
  </si>
  <si>
    <t>0410</t>
  </si>
  <si>
    <t>Связь и информатика</t>
  </si>
  <si>
    <t>201</t>
  </si>
  <si>
    <t>202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</si>
  <si>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</si>
  <si>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</si>
  <si>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203</t>
  </si>
  <si>
    <t>0460076450</t>
  </si>
  <si>
    <t>Создание условий для развития услуг связи в малочисленных и труднодоступных населенных пунктах Красноярского края</t>
  </si>
  <si>
    <t>204</t>
  </si>
  <si>
    <t>205</t>
  </si>
  <si>
    <t>206</t>
  </si>
  <si>
    <t>04600S6450</t>
  </si>
  <si>
    <t>Создание условий для развития услуг связи в малочисленных и труднодоступных населенных пунктах Красноярского края за счет средств местного бюджета</t>
  </si>
  <si>
    <t>207</t>
  </si>
  <si>
    <t>208</t>
  </si>
  <si>
    <t>209</t>
  </si>
  <si>
    <t>0412</t>
  </si>
  <si>
    <t>Другие вопросы в области национальной экономики</t>
  </si>
  <si>
    <t>210</t>
  </si>
  <si>
    <t>0600000000</t>
  </si>
  <si>
    <t>Муниципальная программа "Развитие малого и среднего предпринимательства в Абанском районе"</t>
  </si>
  <si>
    <t>211</t>
  </si>
  <si>
    <t>0610000000</t>
  </si>
  <si>
    <t>Подпрограмма "Содействие развитию субъектов малого и среднего предпринимательства в Абанском районе"</t>
  </si>
  <si>
    <t>212</t>
  </si>
  <si>
    <t>0610076070</t>
  </si>
  <si>
    <t>Поддержка субъектов малого и среднего предпринимательства</t>
  </si>
  <si>
    <t>213</t>
  </si>
  <si>
    <t>214</t>
  </si>
  <si>
    <t>215</t>
  </si>
  <si>
    <t>06100S6070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</si>
  <si>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</si>
  <si>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216</t>
  </si>
  <si>
    <t>217</t>
  </si>
  <si>
    <t>218</t>
  </si>
  <si>
    <t>219</t>
  </si>
  <si>
    <t>1490000000</t>
  </si>
  <si>
    <t>220</t>
  </si>
  <si>
    <t>1490075180</t>
  </si>
  <si>
    <t>Организация и проведение мероприятий по отлову, учету, содержанию и иному обращению с безнадзорными домашними животными</t>
  </si>
  <si>
    <t>221</t>
  </si>
  <si>
    <t>222</t>
  </si>
  <si>
    <t>223</t>
  </si>
  <si>
    <t>0500</t>
  </si>
  <si>
    <t>ЖИЛИЩНО-КОММУНАЛЬНОЕ ХОЗЯЙСТВО</t>
  </si>
  <si>
    <t>224</t>
  </si>
  <si>
    <t>0501</t>
  </si>
  <si>
    <t>Жилищное хозяйство</t>
  </si>
  <si>
    <t>225</t>
  </si>
  <si>
    <t>226</t>
  </si>
  <si>
    <t>227</t>
  </si>
  <si>
    <t>9990003050</t>
  </si>
  <si>
    <t>Выполнение прочих обязательств по многоквартирным домам</t>
  </si>
  <si>
    <t>228</t>
  </si>
  <si>
    <t>229</t>
  </si>
  <si>
    <t>230</t>
  </si>
  <si>
    <t>231</t>
  </si>
  <si>
    <t>232</t>
  </si>
  <si>
    <t>0502</t>
  </si>
  <si>
    <t>Коммунальное хозяйство</t>
  </si>
  <si>
    <t>233</t>
  </si>
  <si>
    <t>234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</si>
  <si>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</si>
  <si>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</si>
  <si>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235</t>
  </si>
  <si>
    <t>0420075770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</si>
  <si>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</t>
  </si>
  <si>
    <t>236</t>
  </si>
  <si>
    <t>237</t>
  </si>
  <si>
    <t>238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</si>
  <si>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</si>
  <si>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</si>
  <si>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239</t>
  </si>
  <si>
    <t>0430075700</t>
  </si>
  <si>
    <t>Реализация отдельных мер по обеспечению ограничения платы граждан за коммунальные услуги</t>
  </si>
  <si>
    <t>241</t>
  </si>
  <si>
    <t>242</t>
  </si>
  <si>
    <t>243</t>
  </si>
  <si>
    <t>244</t>
  </si>
  <si>
    <t>9990007050</t>
  </si>
  <si>
    <t>Резервные фонды местных администраций</t>
  </si>
  <si>
    <t>245</t>
  </si>
  <si>
    <t>246</t>
  </si>
  <si>
    <t>247</t>
  </si>
  <si>
    <t>0505</t>
  </si>
  <si>
    <t>Другие вопросы в области жилищно-коммунального хозяйства</t>
  </si>
  <si>
    <t>248</t>
  </si>
  <si>
    <t>249</t>
  </si>
  <si>
    <t>250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</si>
  <si>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</si>
  <si>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 2018-2019 годов</t>
  </si>
  <si>
    <t>251</t>
  </si>
  <si>
    <t>252</t>
  </si>
  <si>
    <t>253</t>
  </si>
  <si>
    <t>254</t>
  </si>
  <si>
    <t>255</t>
  </si>
  <si>
    <t>0410016060</t>
  </si>
  <si>
    <t>Изготовление проектно-сметной документации на капитальный ремонт участков тепловых и водопрводных сетей</t>
  </si>
  <si>
    <t>256</t>
  </si>
  <si>
    <t>257</t>
  </si>
  <si>
    <t>258</t>
  </si>
  <si>
    <t>0410075710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</si>
  <si>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</si>
  <si>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259</t>
  </si>
  <si>
    <t>260</t>
  </si>
  <si>
    <t>261</t>
  </si>
  <si>
    <t>262</t>
  </si>
  <si>
    <t>263</t>
  </si>
  <si>
    <t>04100S5710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</si>
  <si>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</si>
  <si>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>264</t>
  </si>
  <si>
    <t>265</t>
  </si>
  <si>
    <t>266</t>
  </si>
  <si>
    <t>0900</t>
  </si>
  <si>
    <t>ЗДРАВООХРАНЕНИЕ</t>
  </si>
  <si>
    <t>267</t>
  </si>
  <si>
    <t>0909</t>
  </si>
  <si>
    <t>Другие вопросы в области здравоохранения</t>
  </si>
  <si>
    <t>268</t>
  </si>
  <si>
    <t>269</t>
  </si>
  <si>
    <t>270</t>
  </si>
  <si>
    <t>9990075550</t>
  </si>
  <si>
    <t>Организация и проведение акарицидных обработок мест массового отдыха населения</t>
  </si>
  <si>
    <t>271</t>
  </si>
  <si>
    <t>272</t>
  </si>
  <si>
    <t>273</t>
  </si>
  <si>
    <t>99900S5550</t>
  </si>
  <si>
    <t>Организация и проведение акарицидных обработок мест массового отдыха населения за счет средств местного бюджета</t>
  </si>
  <si>
    <t>274</t>
  </si>
  <si>
    <t>275</t>
  </si>
  <si>
    <t>276</t>
  </si>
  <si>
    <t>1000</t>
  </si>
  <si>
    <t>СОЦИАЛЬНАЯ ПОЛИТИКА</t>
  </si>
  <si>
    <t>277</t>
  </si>
  <si>
    <t>1001</t>
  </si>
  <si>
    <t>Пенсионное обеспечение</t>
  </si>
  <si>
    <t>278</t>
  </si>
  <si>
    <t>279</t>
  </si>
  <si>
    <t>280</t>
  </si>
  <si>
    <t>9990010010</t>
  </si>
  <si>
    <t>Доплаты к пенсиям государственных (муниципальных) служащих</t>
  </si>
  <si>
    <t>281</t>
  </si>
  <si>
    <t>300</t>
  </si>
  <si>
    <t>Социальное обеспечение и иные выплаты населению</t>
  </si>
  <si>
    <t>282</t>
  </si>
  <si>
    <t>310</t>
  </si>
  <si>
    <t>Публичные нормативные социальные выплаты гражданам</t>
  </si>
  <si>
    <t>283</t>
  </si>
  <si>
    <t>1003</t>
  </si>
  <si>
    <t>Социальное обеспечение населения</t>
  </si>
  <si>
    <t>284</t>
  </si>
  <si>
    <t>285</t>
  </si>
  <si>
    <t>0450000000</t>
  </si>
  <si>
    <t>Подпрограмма "Обеспечение жильем молодых семей в Абанском районе"</t>
  </si>
  <si>
    <t>286</t>
  </si>
  <si>
    <t>04500L0200</t>
  </si>
  <si>
    <t>Предоставление социальных выплат молодым семьям на приобретение (строительство) жилья за счет средств местного бюджета</t>
  </si>
  <si>
    <t>287</t>
  </si>
  <si>
    <t>288</t>
  </si>
  <si>
    <t>320</t>
  </si>
  <si>
    <t>Социальные выплаты гражданам, кроме публичных нормативных социальных выплат</t>
  </si>
  <si>
    <t>289</t>
  </si>
  <si>
    <t>04500L4970</t>
  </si>
  <si>
    <t>Предоставление социальных выплат молодым семьям на приобретение (строительство) жилья за счет средств бюджета поселения</t>
  </si>
  <si>
    <t>290</t>
  </si>
  <si>
    <t>291</t>
  </si>
  <si>
    <t>292</t>
  </si>
  <si>
    <t>04500R4970</t>
  </si>
  <si>
    <t>Предоставление социальных выплат молодым семьям на приобретение (строительство) жилья</t>
  </si>
  <si>
    <t>293</t>
  </si>
  <si>
    <t>294</t>
  </si>
  <si>
    <t>295</t>
  </si>
  <si>
    <t>1004</t>
  </si>
  <si>
    <t>Охрана семьи и детства</t>
  </si>
  <si>
    <t>296</t>
  </si>
  <si>
    <t>0200000000</t>
  </si>
  <si>
    <t>Муниципальная программа "Развитие образования в Абанском районе"</t>
  </si>
  <si>
    <t>297</t>
  </si>
  <si>
    <t>0240000000</t>
  </si>
  <si>
    <t>Подпрограмма "Господдержка детей-сирот, расширение практики применения семейных форм воспитания"</t>
  </si>
  <si>
    <t>298</t>
  </si>
  <si>
    <t>02400R0820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</si>
  <si>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</si>
  <si>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299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</si>
  <si>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</si>
  <si>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</si>
  <si>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</si>
  <si>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</si>
  <si>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301</t>
  </si>
  <si>
    <t>902</t>
  </si>
  <si>
    <t>302</t>
  </si>
  <si>
    <t>303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</si>
  <si>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</si>
  <si>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</si>
  <si>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304</t>
  </si>
  <si>
    <t>1800000000</t>
  </si>
  <si>
    <t>Муниципальная программа "Управление муниципальными финансами Абанского района "</t>
  </si>
  <si>
    <t>305</t>
  </si>
  <si>
    <t>1820000000</t>
  </si>
  <si>
    <t>Подпрограмма "Обеспечение реализации муниципальной программы и прочие мероприятия"</t>
  </si>
  <si>
    <t>306</t>
  </si>
  <si>
    <t>1820002460</t>
  </si>
  <si>
    <t>307</t>
  </si>
  <si>
    <t>308</t>
  </si>
  <si>
    <t>309</t>
  </si>
  <si>
    <t>311</t>
  </si>
  <si>
    <t>1820006060</t>
  </si>
  <si>
    <t>Осуществление части полномочий по контролю за исполнением бюджета поселения по Соглашениям</t>
  </si>
  <si>
    <t>312</t>
  </si>
  <si>
    <t>313</t>
  </si>
  <si>
    <t>314</t>
  </si>
  <si>
    <t>0111</t>
  </si>
  <si>
    <t>Резервные фонды</t>
  </si>
  <si>
    <t>315</t>
  </si>
  <si>
    <t>316</t>
  </si>
  <si>
    <t>317</t>
  </si>
  <si>
    <t>318</t>
  </si>
  <si>
    <t>319</t>
  </si>
  <si>
    <t>870</t>
  </si>
  <si>
    <t>Резервные средства</t>
  </si>
  <si>
    <t>321</t>
  </si>
  <si>
    <t>322</t>
  </si>
  <si>
    <t>323</t>
  </si>
  <si>
    <t>9990075140</t>
  </si>
  <si>
    <t>Субвенции  на выполнение государственных полномочий по созданию и обеспечению деятельности административных комиссий</t>
  </si>
  <si>
    <t>324</t>
  </si>
  <si>
    <t>325</t>
  </si>
  <si>
    <t>530</t>
  </si>
  <si>
    <t>Субвенции</t>
  </si>
  <si>
    <t>326</t>
  </si>
  <si>
    <t>9980000000</t>
  </si>
  <si>
    <t>Мероприятия разового характера</t>
  </si>
  <si>
    <t>327</t>
  </si>
  <si>
    <t>328</t>
  </si>
  <si>
    <t>329</t>
  </si>
  <si>
    <t>0200</t>
  </si>
  <si>
    <t>НАЦИОНАЛЬНАЯ ОБОРОНА</t>
  </si>
  <si>
    <t>330</t>
  </si>
  <si>
    <t>0203</t>
  </si>
  <si>
    <t>Мобилизационная и вневойсковая подготовка</t>
  </si>
  <si>
    <t>331</t>
  </si>
  <si>
    <t>332</t>
  </si>
  <si>
    <t>333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</si>
  <si>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</si>
  <si>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</si>
  <si>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334</t>
  </si>
  <si>
    <t>335</t>
  </si>
  <si>
    <t>336</t>
  </si>
  <si>
    <t>337</t>
  </si>
  <si>
    <t>0310</t>
  </si>
  <si>
    <t>Обеспечение пожарной безопасности</t>
  </si>
  <si>
    <t>338</t>
  </si>
  <si>
    <t>339</t>
  </si>
  <si>
    <t>340</t>
  </si>
  <si>
    <t>9990074120</t>
  </si>
  <si>
    <t>Иные межбюджетные трансферты на обеспечение первичных мер пожарной безопасности</t>
  </si>
  <si>
    <t>341</t>
  </si>
  <si>
    <t>342</t>
  </si>
  <si>
    <t>343</t>
  </si>
  <si>
    <t>344</t>
  </si>
  <si>
    <t>0503</t>
  </si>
  <si>
    <t>Благоустройство</t>
  </si>
  <si>
    <t>345</t>
  </si>
  <si>
    <t>346</t>
  </si>
  <si>
    <t>347</t>
  </si>
  <si>
    <t>9990077410</t>
  </si>
  <si>
    <t>Иные 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</si>
  <si>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348</t>
  </si>
  <si>
    <t>349</t>
  </si>
  <si>
    <t>350</t>
  </si>
  <si>
    <t>9990077490</t>
  </si>
  <si>
    <t>Иные межбюджетные трансферты для реализации проектов по решению вопросов местного значения сельских поселений</t>
  </si>
  <si>
    <t>351</t>
  </si>
  <si>
    <t>352</t>
  </si>
  <si>
    <t>353</t>
  </si>
  <si>
    <t>354</t>
  </si>
  <si>
    <t>355</t>
  </si>
  <si>
    <t>356</t>
  </si>
  <si>
    <t>9990075710</t>
  </si>
  <si>
    <t>Иные межбюджетные трансферты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</si>
  <si>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357</t>
  </si>
  <si>
    <t>358</t>
  </si>
  <si>
    <t>359</t>
  </si>
  <si>
    <t>0700</t>
  </si>
  <si>
    <t>ОБРАЗОВАНИЕ</t>
  </si>
  <si>
    <t>360</t>
  </si>
  <si>
    <t>0701</t>
  </si>
  <si>
    <t>Дошкольное образование</t>
  </si>
  <si>
    <t>361</t>
  </si>
  <si>
    <t>362</t>
  </si>
  <si>
    <t>1890000000</t>
  </si>
  <si>
    <t>363</t>
  </si>
  <si>
    <t>1890006010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</si>
  <si>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 и культуры, переданные на основании соглашений с органами местного самоуправления отдельных поселений, входящих в состав муниципального района</t>
  </si>
  <si>
    <t>364</t>
  </si>
  <si>
    <t>365</t>
  </si>
  <si>
    <t>366</t>
  </si>
  <si>
    <t>0702</t>
  </si>
  <si>
    <t>Общее образование</t>
  </si>
  <si>
    <t>367</t>
  </si>
  <si>
    <t>368</t>
  </si>
  <si>
    <t>369</t>
  </si>
  <si>
    <t>370</t>
  </si>
  <si>
    <t>371</t>
  </si>
  <si>
    <t>372</t>
  </si>
  <si>
    <t>0800</t>
  </si>
  <si>
    <t>КУЛЬТУРА, КИНЕМАТОГРАФИЯ</t>
  </si>
  <si>
    <t>373</t>
  </si>
  <si>
    <t>0801</t>
  </si>
  <si>
    <t>Культура</t>
  </si>
  <si>
    <t>374</t>
  </si>
  <si>
    <t>375</t>
  </si>
  <si>
    <t>376</t>
  </si>
  <si>
    <t>377</t>
  </si>
  <si>
    <t>378</t>
  </si>
  <si>
    <t>379</t>
  </si>
  <si>
    <t>1300</t>
  </si>
  <si>
    <t>ОБСЛУЖИВАНИЕ ГОСУДАРСТВЕННОГО И МУНИЦИПАЛЬНОГО ДОЛГА</t>
  </si>
  <si>
    <t>380</t>
  </si>
  <si>
    <t>1301</t>
  </si>
  <si>
    <t>Обслуживание государственного внутреннего и муниципального долга</t>
  </si>
  <si>
    <t>381</t>
  </si>
  <si>
    <t>382</t>
  </si>
  <si>
    <t>383</t>
  </si>
  <si>
    <t>1820003040</t>
  </si>
  <si>
    <t>384</t>
  </si>
  <si>
    <t>700</t>
  </si>
  <si>
    <t>Обслуживание государственного (муниципального) долга</t>
  </si>
  <si>
    <t>385</t>
  </si>
  <si>
    <t>730</t>
  </si>
  <si>
    <t>Обслуживание муниципального долга</t>
  </si>
  <si>
    <t>386</t>
  </si>
  <si>
    <t>1400</t>
  </si>
  <si>
    <t>МЕЖБЮДЖЕТНЫЕ ТРАНСФЕРТЫ ОБЩЕГО ХАРАКТЕРА БЮДЖЕТАМ БЮДЖЕТНОЙ СИСТЕМЫ РОССИЙСКОЙ ФЕДЕРАЦИИ</t>
  </si>
  <si>
    <t>387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</si>
  <si>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</si>
  <si>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</si>
  <si>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388</t>
  </si>
  <si>
    <t>389</t>
  </si>
  <si>
    <t>1810000000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</si>
  <si>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</si>
  <si>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390</t>
  </si>
  <si>
    <t>1810001010</t>
  </si>
  <si>
    <t>Дотации на выравнивание бюджетной обеспеченности поселений за счёт собственных средств районного бюджета</t>
  </si>
  <si>
    <t>391</t>
  </si>
  <si>
    <t>392</t>
  </si>
  <si>
    <t>510</t>
  </si>
  <si>
    <t>Дотации</t>
  </si>
  <si>
    <t>393</t>
  </si>
  <si>
    <t>1810076010</t>
  </si>
  <si>
    <t>Дотации на выравнивание бюджетной обеспеченности поселений за счет средств краевого бюджета</t>
  </si>
  <si>
    <t>394</t>
  </si>
  <si>
    <t>395</t>
  </si>
  <si>
    <t>396</t>
  </si>
  <si>
    <t>1403</t>
  </si>
  <si>
    <t>Прочие межбюджетные трансферты общего характера</t>
  </si>
  <si>
    <t>397</t>
  </si>
  <si>
    <t>398</t>
  </si>
  <si>
    <t>399</t>
  </si>
  <si>
    <t>1810003010</t>
  </si>
  <si>
    <t>Иные межбюджетные трансферты на обеспечение сбалансированности бюджетов поселений муниципального района</t>
  </si>
  <si>
    <t>401</t>
  </si>
  <si>
    <t>402</t>
  </si>
  <si>
    <t>403</t>
  </si>
  <si>
    <t>404</t>
  </si>
  <si>
    <t>405</t>
  </si>
  <si>
    <t>406</t>
  </si>
  <si>
    <t>407</t>
  </si>
  <si>
    <t>9990010400</t>
  </si>
  <si>
    <t>Иные межбюджетные трансферты на частичное финансирование (возмещение) расходов на повышение размеров оплаты труда отдельным категориям работников бюджетной сферы</t>
  </si>
  <si>
    <t>408</t>
  </si>
  <si>
    <t>409</t>
  </si>
  <si>
    <t>9990010470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</si>
  <si>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</si>
  <si>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>411</t>
  </si>
  <si>
    <t>412</t>
  </si>
  <si>
    <t>413</t>
  </si>
  <si>
    <t>905</t>
  </si>
  <si>
    <t>Отдел культуры, по делам молодежи и спорта администрации Абанского района</t>
  </si>
  <si>
    <t>414</t>
  </si>
  <si>
    <t>415</t>
  </si>
  <si>
    <t>416</t>
  </si>
  <si>
    <t>417</t>
  </si>
  <si>
    <t>418</t>
  </si>
  <si>
    <t>419</t>
  </si>
  <si>
    <t>600</t>
  </si>
  <si>
    <t>Предоставление субсидий бюджетным, автономным учреждениям и иным некоммерческим организациям</t>
  </si>
  <si>
    <t>420</t>
  </si>
  <si>
    <t>610</t>
  </si>
  <si>
    <t>Субсидии бюджетным учреждениям</t>
  </si>
  <si>
    <t>421</t>
  </si>
  <si>
    <t>422</t>
  </si>
  <si>
    <t>0703</t>
  </si>
  <si>
    <t>Дополнительное образование детей</t>
  </si>
  <si>
    <t>423</t>
  </si>
  <si>
    <t>424</t>
  </si>
  <si>
    <t>0820000000</t>
  </si>
  <si>
    <t>Подпрограмма " Искусство и народное творчество"</t>
  </si>
  <si>
    <t>425</t>
  </si>
  <si>
    <t>0820000110</t>
  </si>
  <si>
    <t>426</t>
  </si>
  <si>
    <t>427</t>
  </si>
  <si>
    <t>428</t>
  </si>
  <si>
    <t>0820009910</t>
  </si>
  <si>
    <t>429</t>
  </si>
  <si>
    <t>430</t>
  </si>
  <si>
    <t>431</t>
  </si>
  <si>
    <t>0820010480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</si>
  <si>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</si>
  <si>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432</t>
  </si>
  <si>
    <t>433</t>
  </si>
  <si>
    <t>434</t>
  </si>
  <si>
    <t>0707</t>
  </si>
  <si>
    <t>Молодежная политика</t>
  </si>
  <si>
    <t>435</t>
  </si>
  <si>
    <t>1000000000</t>
  </si>
  <si>
    <t>Муниципальная программа "Молодежь Абанского района в XXI веке"</t>
  </si>
  <si>
    <t>436</t>
  </si>
  <si>
    <t>1010000000</t>
  </si>
  <si>
    <t>Подпрограмма "Вовлечение молодежи Абанского района в социальную практику"</t>
  </si>
  <si>
    <t>437</t>
  </si>
  <si>
    <t>1010009910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</si>
  <si>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</si>
  <si>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</si>
  <si>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</si>
  <si>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</si>
  <si>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</si>
  <si>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</si>
  <si>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</si>
  <si>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</si>
  <si>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</si>
  <si>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1010010430</t>
  </si>
  <si>
    <t>Повышение размеров оплаты труда специалистов по работе с молодежью,методистов муниципальных молодежных центров</t>
  </si>
  <si>
    <t>447</t>
  </si>
  <si>
    <t>448</t>
  </si>
  <si>
    <t>449</t>
  </si>
  <si>
    <t>450</t>
  </si>
  <si>
    <t>451</t>
  </si>
  <si>
    <t>1010074540</t>
  </si>
  <si>
    <t>Развитие системы патриотического воспитания</t>
  </si>
  <si>
    <t>452</t>
  </si>
  <si>
    <t>453</t>
  </si>
  <si>
    <t>454</t>
  </si>
  <si>
    <t>1010074560</t>
  </si>
  <si>
    <t>Поддержка деятельности муниципальных молодежных центров</t>
  </si>
  <si>
    <t>455</t>
  </si>
  <si>
    <t>456</t>
  </si>
  <si>
    <t>457</t>
  </si>
  <si>
    <t>458</t>
  </si>
  <si>
    <t>459</t>
  </si>
  <si>
    <t>10100S4540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</si>
  <si>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</si>
  <si>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460</t>
  </si>
  <si>
    <t>461</t>
  </si>
  <si>
    <t>462</t>
  </si>
  <si>
    <t>10100S4560</t>
  </si>
  <si>
    <t>Поддержка деятельности муниципальных молодежных центров за счет средств местного бюджета</t>
  </si>
  <si>
    <t>463</t>
  </si>
  <si>
    <t>464</t>
  </si>
  <si>
    <t>465</t>
  </si>
  <si>
    <t>466</t>
  </si>
  <si>
    <t>467</t>
  </si>
  <si>
    <t>468</t>
  </si>
  <si>
    <t>469</t>
  </si>
  <si>
    <t>470</t>
  </si>
  <si>
    <t>0810000000</t>
  </si>
  <si>
    <t>Подпрограмма "Культурное наследие"</t>
  </si>
  <si>
    <t>471</t>
  </si>
  <si>
    <t>0810000110</t>
  </si>
  <si>
    <t>472</t>
  </si>
  <si>
    <t>473</t>
  </si>
  <si>
    <t>474</t>
  </si>
  <si>
    <t>0810009910</t>
  </si>
  <si>
    <t>475</t>
  </si>
  <si>
    <t>476</t>
  </si>
  <si>
    <t>477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</si>
  <si>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</si>
  <si>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</si>
  <si>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478</t>
  </si>
  <si>
    <t>479</t>
  </si>
  <si>
    <t>480</t>
  </si>
  <si>
    <t>0810012210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</si>
  <si>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</t>
  </si>
  <si>
    <t>481</t>
  </si>
  <si>
    <t>482</t>
  </si>
  <si>
    <t>483</t>
  </si>
  <si>
    <t>0810012230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</si>
  <si>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</t>
  </si>
  <si>
    <t>484</t>
  </si>
  <si>
    <t>485</t>
  </si>
  <si>
    <t>486</t>
  </si>
  <si>
    <t>0810012280</t>
  </si>
  <si>
    <t>Субсидии муниципальным бюджетным учреждениям культуры и муниципальным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</si>
  <si>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487</t>
  </si>
  <si>
    <t>488</t>
  </si>
  <si>
    <t>489</t>
  </si>
  <si>
    <t>08100L5190</t>
  </si>
  <si>
    <t>Поддержка отрасли культуры за счет средств местного бюджета</t>
  </si>
  <si>
    <t>490</t>
  </si>
  <si>
    <t>491</t>
  </si>
  <si>
    <t>492</t>
  </si>
  <si>
    <t>08100R5190</t>
  </si>
  <si>
    <t>Поддержка отрасли культуры</t>
  </si>
  <si>
    <t>493</t>
  </si>
  <si>
    <t>494</t>
  </si>
  <si>
    <t>495</t>
  </si>
  <si>
    <t>08100S5190</t>
  </si>
  <si>
    <t>496</t>
  </si>
  <si>
    <t>497</t>
  </si>
  <si>
    <t>498</t>
  </si>
  <si>
    <t>499</t>
  </si>
  <si>
    <t>0820004490</t>
  </si>
  <si>
    <t>Текущий ремонт здания</t>
  </si>
  <si>
    <t>501</t>
  </si>
  <si>
    <t>502</t>
  </si>
  <si>
    <t>503</t>
  </si>
  <si>
    <t>504</t>
  </si>
  <si>
    <t>505</t>
  </si>
  <si>
    <t>0820010490</t>
  </si>
  <si>
    <t>506</t>
  </si>
  <si>
    <t>507</t>
  </si>
  <si>
    <t>508</t>
  </si>
  <si>
    <t>0820012290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</si>
  <si>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</si>
  <si>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509</t>
  </si>
  <si>
    <t>511</t>
  </si>
  <si>
    <t>0820012930</t>
  </si>
  <si>
    <t>Проведение замеров сопротивления электропроводов и заземления</t>
  </si>
  <si>
    <t>512</t>
  </si>
  <si>
    <t>513</t>
  </si>
  <si>
    <t>514</t>
  </si>
  <si>
    <t>0820074490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</si>
  <si>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</si>
  <si>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515</t>
  </si>
  <si>
    <t>516</t>
  </si>
  <si>
    <t>517</t>
  </si>
  <si>
    <t>0820074810</t>
  </si>
  <si>
    <t>Реализация социокультурных проектов</t>
  </si>
  <si>
    <t>518</t>
  </si>
  <si>
    <t>519</t>
  </si>
  <si>
    <t>520</t>
  </si>
  <si>
    <t>08200R4670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</si>
  <si>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</si>
  <si>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521</t>
  </si>
  <si>
    <t>522</t>
  </si>
  <si>
    <t>523</t>
  </si>
  <si>
    <t>08200R5190</t>
  </si>
  <si>
    <t>524</t>
  </si>
  <si>
    <t>525</t>
  </si>
  <si>
    <t>526</t>
  </si>
  <si>
    <t>08200S4490</t>
  </si>
  <si>
    <t>Разработка и корректировка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</si>
  <si>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>527</t>
  </si>
  <si>
    <t>528</t>
  </si>
  <si>
    <t>529</t>
  </si>
  <si>
    <t>08200S4670</t>
  </si>
  <si>
    <t>Обеспечение развития и укрепления материально-технической базы за счет средств местного бюджета</t>
  </si>
  <si>
    <t>531</t>
  </si>
  <si>
    <t>532</t>
  </si>
  <si>
    <t>08200S4810</t>
  </si>
  <si>
    <t>Реализация социокультурных проектов за счет средств местного бюджета</t>
  </si>
  <si>
    <t>533</t>
  </si>
  <si>
    <t>534</t>
  </si>
  <si>
    <t>535</t>
  </si>
  <si>
    <t>536</t>
  </si>
  <si>
    <t>08400R5190</t>
  </si>
  <si>
    <t>537</t>
  </si>
  <si>
    <t>538</t>
  </si>
  <si>
    <t>Премии и гранты</t>
  </si>
  <si>
    <t>539</t>
  </si>
  <si>
    <t>0804</t>
  </si>
  <si>
    <t>Другие вопросы в области культуры, кинематографии</t>
  </si>
  <si>
    <t>541</t>
  </si>
  <si>
    <t>542</t>
  </si>
  <si>
    <t>0840002460</t>
  </si>
  <si>
    <t>543</t>
  </si>
  <si>
    <t>544</t>
  </si>
  <si>
    <t>545</t>
  </si>
  <si>
    <t>546</t>
  </si>
  <si>
    <t>547</t>
  </si>
  <si>
    <t>548</t>
  </si>
  <si>
    <t>549</t>
  </si>
  <si>
    <t>1100</t>
  </si>
  <si>
    <t>ФИЗИЧЕСКАЯ КУЛЬТУРА И СПОРТ</t>
  </si>
  <si>
    <t>550</t>
  </si>
  <si>
    <t>1101</t>
  </si>
  <si>
    <t>Физическая культура</t>
  </si>
  <si>
    <t>551</t>
  </si>
  <si>
    <t>0900000000</t>
  </si>
  <si>
    <t>Муниципальная программа "Содействие развитию физической культуры и спорта в Абанском районе"</t>
  </si>
  <si>
    <t>552</t>
  </si>
  <si>
    <t>0920000000</t>
  </si>
  <si>
    <t>Подпрограмма "Реализация программ физкультурно-спортивной направленности в "Спортивной школе "Лидер" детям и взрослым".</t>
  </si>
  <si>
    <t>553</t>
  </si>
  <si>
    <t>0920009910</t>
  </si>
  <si>
    <t>554</t>
  </si>
  <si>
    <t>555</t>
  </si>
  <si>
    <t>556</t>
  </si>
  <si>
    <t>0920010480</t>
  </si>
  <si>
    <t>557</t>
  </si>
  <si>
    <t>558</t>
  </si>
  <si>
    <t>559</t>
  </si>
  <si>
    <t>1102</t>
  </si>
  <si>
    <t>Массовый спорт</t>
  </si>
  <si>
    <t>560</t>
  </si>
  <si>
    <t>561</t>
  </si>
  <si>
    <t>0910000000</t>
  </si>
  <si>
    <t>Подпрограмма "Содействие развитию массовой физической культуры и спорта в Абанском районе"</t>
  </si>
  <si>
    <t>562</t>
  </si>
  <si>
    <t>0910012610</t>
  </si>
  <si>
    <t>Деятельность спортивных клубов по месту жительства в Абанском районе</t>
  </si>
  <si>
    <t>563</t>
  </si>
  <si>
    <t>564</t>
  </si>
  <si>
    <t>565</t>
  </si>
  <si>
    <t>0910012620</t>
  </si>
  <si>
    <t>Проведение спортивно-массовых мероприятий</t>
  </si>
  <si>
    <t>566</t>
  </si>
  <si>
    <t>567</t>
  </si>
  <si>
    <t>568</t>
  </si>
  <si>
    <t>0910074180</t>
  </si>
  <si>
    <t>Создание новых и поддержка действующих спортивных клубов по месту жительства</t>
  </si>
  <si>
    <t>569</t>
  </si>
  <si>
    <t>570</t>
  </si>
  <si>
    <t>571</t>
  </si>
  <si>
    <t>09100S4180</t>
  </si>
  <si>
    <t>Создание новых и поддержка действующих спортивных клубов по месту жительства за счет средств местного бюджета</t>
  </si>
  <si>
    <t>572</t>
  </si>
  <si>
    <t>573</t>
  </si>
  <si>
    <t>574</t>
  </si>
  <si>
    <t>906</t>
  </si>
  <si>
    <t>Управление образования администрации Абанского района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</si>
  <si>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</si>
  <si>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</si>
  <si>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</si>
  <si>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</si>
  <si>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</si>
  <si>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</si>
  <si>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</si>
  <si>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</si>
  <si>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</si>
  <si>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</si>
  <si>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</si>
  <si>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0210000000</t>
  </si>
  <si>
    <t>Подпрограмма "Развитие дошкольного, общего и дополнительного образования"</t>
  </si>
  <si>
    <t>586</t>
  </si>
  <si>
    <t>0210009910</t>
  </si>
  <si>
    <t>587</t>
  </si>
  <si>
    <t>588</t>
  </si>
  <si>
    <t>589</t>
  </si>
  <si>
    <t>590</t>
  </si>
  <si>
    <t>591</t>
  </si>
  <si>
    <t>592</t>
  </si>
  <si>
    <t>593</t>
  </si>
  <si>
    <t>0210009990</t>
  </si>
  <si>
    <t>Обеспечение питанием детей в образовательных учреждениях за счет средств родительской платы, предоставление иных платных образовательных услуг</t>
  </si>
  <si>
    <t>594</t>
  </si>
  <si>
    <t>595</t>
  </si>
  <si>
    <t>596</t>
  </si>
  <si>
    <t>0210010210</t>
  </si>
  <si>
    <t>597</t>
  </si>
  <si>
    <t>598</t>
  </si>
  <si>
    <t>599</t>
  </si>
  <si>
    <t>0210012930</t>
  </si>
  <si>
    <t>601</t>
  </si>
  <si>
    <t>602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</si>
  <si>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</si>
  <si>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</si>
  <si>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603</t>
  </si>
  <si>
    <t>604</t>
  </si>
  <si>
    <t>605</t>
  </si>
  <si>
    <t>606</t>
  </si>
  <si>
    <t>607</t>
  </si>
  <si>
    <t>608</t>
  </si>
  <si>
    <t>609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</si>
  <si>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</si>
  <si>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</si>
  <si>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</si>
  <si>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</si>
  <si>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</si>
  <si>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</si>
  <si>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</si>
  <si>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</si>
  <si>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</si>
  <si>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</si>
  <si>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</si>
  <si>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0210000100</t>
  </si>
  <si>
    <t>Приобретение тахографов, устанавливаемых на транспортные средства</t>
  </si>
  <si>
    <t>620</t>
  </si>
  <si>
    <t>621</t>
  </si>
  <si>
    <t>Субсидии автономным учреждениям</t>
  </si>
  <si>
    <t>622</t>
  </si>
  <si>
    <t>0210003060</t>
  </si>
  <si>
    <t>623</t>
  </si>
  <si>
    <t>624</t>
  </si>
  <si>
    <t>625</t>
  </si>
  <si>
    <t>0210003090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</si>
  <si>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</si>
  <si>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>626</t>
  </si>
  <si>
    <t>627</t>
  </si>
  <si>
    <t>628</t>
  </si>
  <si>
    <t>0210009500</t>
  </si>
  <si>
    <t>Реализация грантов предоставленных негосударственными организациями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</si>
  <si>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</si>
  <si>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</si>
  <si>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</si>
  <si>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</si>
  <si>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</si>
  <si>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</si>
  <si>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</si>
  <si>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</si>
  <si>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</si>
  <si>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</si>
  <si>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</si>
  <si>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</si>
  <si>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</si>
  <si>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</si>
  <si>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</si>
  <si>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</si>
  <si>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</si>
  <si>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</si>
  <si>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</si>
  <si>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0210012940</t>
  </si>
  <si>
    <t>Приобретение огнетушителей</t>
  </si>
  <si>
    <t>648</t>
  </si>
  <si>
    <t>649</t>
  </si>
  <si>
    <t>650</t>
  </si>
  <si>
    <t>0210013210</t>
  </si>
  <si>
    <t>Обеспечение первичных мер пожарной безопасности</t>
  </si>
  <si>
    <t>651</t>
  </si>
  <si>
    <t>652</t>
  </si>
  <si>
    <t>653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</si>
  <si>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</si>
  <si>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</si>
  <si>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</si>
  <si>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</si>
  <si>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</si>
  <si>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</si>
  <si>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</si>
  <si>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</si>
  <si>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</si>
  <si>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</si>
  <si>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</si>
  <si>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0210075630</t>
  </si>
  <si>
    <t>Развитие инфраструктуры общеобразовательных учреждений</t>
  </si>
  <si>
    <t>663</t>
  </si>
  <si>
    <t>664</t>
  </si>
  <si>
    <t>665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</si>
  <si>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</si>
  <si>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</si>
  <si>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666</t>
  </si>
  <si>
    <t>667</t>
  </si>
  <si>
    <t>668</t>
  </si>
  <si>
    <t>669</t>
  </si>
  <si>
    <t>670</t>
  </si>
  <si>
    <t>671</t>
  </si>
  <si>
    <t>672</t>
  </si>
  <si>
    <t>0210078400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</si>
  <si>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</si>
  <si>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673</t>
  </si>
  <si>
    <t>674</t>
  </si>
  <si>
    <t>675</t>
  </si>
  <si>
    <t>02100S5630</t>
  </si>
  <si>
    <t>Развитие инфраструктуры общеобразовательных учреждений за счет средств местного бюджета</t>
  </si>
  <si>
    <t>676</t>
  </si>
  <si>
    <t>677</t>
  </si>
  <si>
    <t>678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</si>
  <si>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</si>
  <si>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</si>
  <si>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679</t>
  </si>
  <si>
    <t>680</t>
  </si>
  <si>
    <t>681</t>
  </si>
  <si>
    <t>682</t>
  </si>
  <si>
    <t>683</t>
  </si>
  <si>
    <t>684</t>
  </si>
  <si>
    <t>0210000110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</si>
  <si>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</si>
  <si>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</si>
  <si>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</si>
  <si>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</si>
  <si>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</si>
  <si>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</si>
  <si>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</si>
  <si>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</si>
  <si>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</si>
  <si>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</si>
  <si>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</si>
  <si>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</si>
  <si>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</si>
  <si>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</si>
  <si>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</si>
  <si>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</si>
  <si>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</si>
  <si>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</si>
  <si>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</si>
  <si>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</si>
  <si>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</si>
  <si>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0210010480</t>
  </si>
  <si>
    <t>707</t>
  </si>
  <si>
    <t>708</t>
  </si>
  <si>
    <t>709</t>
  </si>
  <si>
    <t>710</t>
  </si>
  <si>
    <t>711</t>
  </si>
  <si>
    <t>712</t>
  </si>
  <si>
    <t>713</t>
  </si>
  <si>
    <t>0230000000</t>
  </si>
  <si>
    <t>Подпрограмма "Отдых, оздоровление и занятость детей и подростков"</t>
  </si>
  <si>
    <t>714</t>
  </si>
  <si>
    <t>0230009490</t>
  </si>
  <si>
    <t>Отдых и оздоровление детей в лагерях с дневным пребыванием детей и загородных лагерях</t>
  </si>
  <si>
    <t>715</t>
  </si>
  <si>
    <t>716</t>
  </si>
  <si>
    <t>717</t>
  </si>
  <si>
    <t>718</t>
  </si>
  <si>
    <t>719</t>
  </si>
  <si>
    <t>720</t>
  </si>
  <si>
    <t>721</t>
  </si>
  <si>
    <t>0230076490</t>
  </si>
  <si>
    <t>Обеспечение отдыха и оздоровления детей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</si>
  <si>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</si>
  <si>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</si>
  <si>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</si>
  <si>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</si>
  <si>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</si>
  <si>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</si>
  <si>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</si>
  <si>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</si>
  <si>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</si>
  <si>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0709</t>
  </si>
  <si>
    <t>Другие вопросы в области образования</t>
  </si>
  <si>
    <t>732</t>
  </si>
  <si>
    <t>733</t>
  </si>
  <si>
    <t>734</t>
  </si>
  <si>
    <t>0240075520</t>
  </si>
  <si>
    <t>Организация и осуществление деятельности по опеке и попечительству в отношении несовершеннолетних</t>
  </si>
  <si>
    <t>735</t>
  </si>
  <si>
    <t>736</t>
  </si>
  <si>
    <t>737</t>
  </si>
  <si>
    <t>738</t>
  </si>
  <si>
    <t>739</t>
  </si>
  <si>
    <t>0250000000</t>
  </si>
  <si>
    <t>740</t>
  </si>
  <si>
    <t>0250002460</t>
  </si>
  <si>
    <t>741</t>
  </si>
  <si>
    <t>742</t>
  </si>
  <si>
    <t>743</t>
  </si>
  <si>
    <t>744</t>
  </si>
  <si>
    <t>745</t>
  </si>
  <si>
    <t>746</t>
  </si>
  <si>
    <t>747</t>
  </si>
  <si>
    <t>0250009910</t>
  </si>
  <si>
    <t>748</t>
  </si>
  <si>
    <t>749</t>
  </si>
  <si>
    <t>750</t>
  </si>
  <si>
    <t>751</t>
  </si>
  <si>
    <t>752</t>
  </si>
  <si>
    <t>753</t>
  </si>
  <si>
    <t>754</t>
  </si>
  <si>
    <t>755</t>
  </si>
  <si>
    <t>0250010210</t>
  </si>
  <si>
    <t>756</t>
  </si>
  <si>
    <t>757</t>
  </si>
  <si>
    <t>758</t>
  </si>
  <si>
    <t>759</t>
  </si>
  <si>
    <t>760</t>
  </si>
  <si>
    <t>761</t>
  </si>
  <si>
    <t>762</t>
  </si>
  <si>
    <t>763</t>
  </si>
  <si>
    <t>0210075540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</si>
  <si>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</si>
  <si>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764</t>
  </si>
  <si>
    <t>765</t>
  </si>
  <si>
    <t>766</t>
  </si>
  <si>
    <t>0210075660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</si>
  <si>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</si>
  <si>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</si>
  <si>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</si>
  <si>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</si>
  <si>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</si>
  <si>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</si>
  <si>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</si>
  <si>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</si>
  <si>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</si>
  <si>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</si>
  <si>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</si>
  <si>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</si>
  <si>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</si>
  <si>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0210075560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</si>
  <si>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</si>
  <si>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779</t>
  </si>
  <si>
    <t>780</t>
  </si>
  <si>
    <t>781</t>
  </si>
  <si>
    <t>782</t>
  </si>
  <si>
    <t>783</t>
  </si>
  <si>
    <t>911</t>
  </si>
  <si>
    <t>Управление социальной защиты населения администрации Абанского района</t>
  </si>
  <si>
    <t>784</t>
  </si>
  <si>
    <t>785</t>
  </si>
  <si>
    <t>1002</t>
  </si>
  <si>
    <t>Социальное обслуживание населения</t>
  </si>
  <si>
    <t>786</t>
  </si>
  <si>
    <t>0300000000</t>
  </si>
  <si>
    <t>Муниципальная программа "Социальная поддержка населения Абанского района"</t>
  </si>
  <si>
    <t>787</t>
  </si>
  <si>
    <t>0320000000</t>
  </si>
  <si>
    <t>Подпрограмма "Повышение качества и доступности социальных услуг"</t>
  </si>
  <si>
    <t>788</t>
  </si>
  <si>
    <t>0320001510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</si>
  <si>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</si>
  <si>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789</t>
  </si>
  <si>
    <t>790</t>
  </si>
  <si>
    <t>791</t>
  </si>
  <si>
    <t>792</t>
  </si>
  <si>
    <t>793</t>
  </si>
  <si>
    <t>0310000000</t>
  </si>
  <si>
    <t>Подпрограмма "Социальная поддержка семей, имеющих детей"</t>
  </si>
  <si>
    <t>794</t>
  </si>
  <si>
    <t>0310006400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</si>
  <si>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</si>
  <si>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795</t>
  </si>
  <si>
    <t>796</t>
  </si>
  <si>
    <t>797</t>
  </si>
  <si>
    <t>1006</t>
  </si>
  <si>
    <t>Другие вопросы в области социальной политики</t>
  </si>
  <si>
    <t>798</t>
  </si>
  <si>
    <t>799</t>
  </si>
  <si>
    <t>0330000000</t>
  </si>
  <si>
    <t>0330075130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</si>
  <si>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</si>
  <si>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801</t>
  </si>
  <si>
    <t>802</t>
  </si>
  <si>
    <t>803</t>
  </si>
  <si>
    <t>804</t>
  </si>
  <si>
    <t>805</t>
  </si>
  <si>
    <t>806</t>
  </si>
  <si>
    <t>807</t>
  </si>
  <si>
    <t>918</t>
  </si>
  <si>
    <t>Абанский районный Совет депутатов</t>
  </si>
  <si>
    <t>808</t>
  </si>
  <si>
    <t>809</t>
  </si>
  <si>
    <t>0102</t>
  </si>
  <si>
    <t>Функционирование высшего должностного лица субъекта Российской  Федерации и муниципального образования</t>
  </si>
  <si>
    <t>7100000000</t>
  </si>
  <si>
    <t>Обеспечение функционирования главы  муниципального образования</t>
  </si>
  <si>
    <t>811</t>
  </si>
  <si>
    <t>7110000000</t>
  </si>
  <si>
    <t>Глава муниципального образования</t>
  </si>
  <si>
    <t>812</t>
  </si>
  <si>
    <t>813</t>
  </si>
  <si>
    <t>814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</si>
  <si>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</si>
  <si>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</si>
  <si>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815</t>
  </si>
  <si>
    <t>7300000000</t>
  </si>
  <si>
    <t>Руководство и управление в сфере установленных функций  представительных органов  местного самоуправления</t>
  </si>
  <si>
    <t>816</t>
  </si>
  <si>
    <t>7310000000</t>
  </si>
  <si>
    <t>Депутаты представительного органа муниципального образования</t>
  </si>
  <si>
    <t>817</t>
  </si>
  <si>
    <t>7310002460</t>
  </si>
  <si>
    <t>818</t>
  </si>
  <si>
    <t>819</t>
  </si>
  <si>
    <t>820</t>
  </si>
  <si>
    <t>821</t>
  </si>
  <si>
    <t>822</t>
  </si>
  <si>
    <t>823</t>
  </si>
  <si>
    <t>824</t>
  </si>
  <si>
    <t>825</t>
  </si>
  <si>
    <t>7500000000</t>
  </si>
  <si>
    <t>Непрограммные расходы Контрольно-счетного органа Абанского района</t>
  </si>
  <si>
    <t>826</t>
  </si>
  <si>
    <t>7510000000</t>
  </si>
  <si>
    <t>Функционирование Контрольно-счетного органа Абанского района</t>
  </si>
  <si>
    <t>827</t>
  </si>
  <si>
    <t>7510002460</t>
  </si>
  <si>
    <t>828</t>
  </si>
  <si>
    <t>829</t>
  </si>
  <si>
    <t>831</t>
  </si>
  <si>
    <t>832</t>
  </si>
  <si>
    <t>833</t>
  </si>
  <si>
    <t>7310003020</t>
  </si>
  <si>
    <t>Другие вопросы по организации и проведению мероприятий</t>
  </si>
  <si>
    <t>834</t>
  </si>
  <si>
    <t>835</t>
  </si>
  <si>
    <t>836</t>
  </si>
  <si>
    <t>Приложение 4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</si>
  <si>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</si>
  <si>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</si>
  <si>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</si>
  <si>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</si>
  <si>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</si>
  <si>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</si>
  <si>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(тыс.рублей)</t>
  </si>
  <si>
    <t>Всего:</t>
  </si>
  <si>
    <t>к Проекту</t>
  </si>
  <si>
    <t xml:space="preserve">ВЕДОМСТВЕННАЯ СТРУКТУРА РАСХОДОВ РАЙОННОГО БЮДЖЕТА
В 2018 ГОДУ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</si>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</sst>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8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2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/>
    <xf numFmtId="49" fontId="3" fillId="0" borderId="1" xfId="0" applyNumberFormat="1" applyFont="1" applyBorder="1" applyAlignment="1" applyProtection="1">
      <alignment horizontal="left" wrapText="1"/>
    </xf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164" fontId="3" fillId="0" borderId="3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3" fillId="0" borderId="1" xfId="0" applyNumberFormat="1" applyFont="1" applyBorder="1"/>
    <xf numFmtId="164" fontId="1" fillId="0" borderId="1" xfId="0" applyNumberFormat="1" applyFont="1" applyBorder="1" applyAlignment="1" applyProtection="1">
      <alignment horizontal="right" wrapText="1"/>
    </xf>
    <xf numFmtId="0" fontId="6" fillId="0" borderId="0" xfId="0" applyFont="1"/>
    <xf numFmtId="164" fontId="1" fillId="0" borderId="1" xfId="0" applyNumberFormat="1" applyFont="1" applyBorder="1"/>
    <xf numFmtId="49" fontId="1" fillId="0" borderId="1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0" xfId="0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0" fillId="0" borderId="0" xfId="0" applyAlignment="1"/>
    <xf numFmtId="0" fontId="4" fillId="0" borderId="0" xfId="0" applyFont="1" applyAlignment="1"/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166" fontId="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7"/>
  <sheetViews>
    <sheetView tabSelected="1" view="pageBreakPreview" zoomScale="60" zoomScaleNormal="100" workbookViewId="0">
      <selection activeCell="Y16" sqref="Y16"/>
    </sheetView>
  </sheetViews>
  <sheetFormatPr defaultRowHeight="12.75" customHeight="1"/>
  <cols>
    <col min="1" max="1" width="6.28515625" customWidth="1"/>
    <col min="2" max="2" width="52.5703125" customWidth="1"/>
    <col min="3" max="4" width="10.7109375" customWidth="1"/>
    <col min="5" max="5" width="14.140625" customWidth="1"/>
    <col min="6" max="6" width="10.7109375" customWidth="1"/>
    <col min="7" max="7" width="15.7109375" customWidth="1"/>
    <col min="8" max="8" width="8.85546875" hidden="1" customWidth="1"/>
    <col min="9" max="14" width="9.140625" hidden="1" customWidth="1"/>
    <col min="15" max="15" width="14.28515625" style="21" customWidth="1"/>
    <col min="16" max="16" width="12.28515625" style="21" customWidth="1"/>
    <col min="17" max="17" width="12.5703125" style="21" customWidth="1"/>
  </cols>
  <sheetData>
    <row r="1" spans="1:17" ht="15">
      <c r="A1" s="2"/>
      <c r="B1" s="9"/>
      <c r="C1" s="4"/>
      <c r="D1" s="4"/>
      <c r="E1" s="4"/>
      <c r="F1" s="33" t="s">
        <v>1351</v>
      </c>
      <c r="G1" s="33"/>
      <c r="H1" s="33"/>
      <c r="I1" s="33"/>
      <c r="J1" s="34"/>
      <c r="K1" s="34"/>
      <c r="L1" s="34"/>
      <c r="M1" s="34"/>
      <c r="N1" s="34"/>
      <c r="O1" s="34"/>
      <c r="P1" s="34"/>
      <c r="Q1" s="34"/>
    </row>
    <row r="2" spans="1:17" ht="15">
      <c r="A2" s="2"/>
      <c r="B2" s="10"/>
      <c r="C2" s="2"/>
      <c r="D2" s="33" t="s">
        <v>1360</v>
      </c>
      <c r="E2" s="35"/>
      <c r="F2" s="35"/>
      <c r="G2" s="35"/>
      <c r="H2" s="35"/>
      <c r="I2" s="35"/>
      <c r="J2" s="34"/>
      <c r="K2" s="34"/>
      <c r="L2" s="34"/>
      <c r="M2" s="34"/>
      <c r="N2" s="34"/>
      <c r="O2" s="34"/>
      <c r="P2" s="34"/>
      <c r="Q2" s="34"/>
    </row>
    <row r="3" spans="1:17" ht="12.75" customHeight="1">
      <c r="A3" s="10"/>
      <c r="B3" s="10"/>
      <c r="C3" s="10"/>
      <c r="D3" s="10"/>
      <c r="E3" s="10"/>
      <c r="F3" s="32"/>
      <c r="G3" s="32"/>
      <c r="H3" s="32"/>
      <c r="I3" s="32"/>
      <c r="J3" s="17"/>
      <c r="K3" s="17"/>
      <c r="L3" s="17"/>
      <c r="M3" s="17"/>
      <c r="N3" s="17"/>
    </row>
    <row r="4" spans="1:17" ht="15.75" customHeight="1">
      <c r="A4" s="3"/>
      <c r="B4" s="5"/>
      <c r="C4" s="5"/>
      <c r="D4" s="5"/>
      <c r="E4" s="18"/>
      <c r="F4" s="19"/>
      <c r="G4" s="19"/>
      <c r="H4" s="19"/>
      <c r="I4" s="19"/>
      <c r="J4" s="19"/>
      <c r="K4" s="17"/>
      <c r="L4" s="17"/>
      <c r="M4" s="17"/>
      <c r="N4" s="17"/>
    </row>
    <row r="5" spans="1:17" ht="42" customHeight="1">
      <c r="A5" s="36" t="s">
        <v>1361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  <c r="P5" s="38"/>
      <c r="Q5" s="38"/>
    </row>
    <row r="6" spans="1:17" ht="13.5" customHeight="1">
      <c r="A6" s="16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7" ht="13.5" customHeight="1">
      <c r="A7" s="16"/>
      <c r="B7" s="19"/>
      <c r="C7" s="19"/>
      <c r="D7" s="19"/>
      <c r="E7" s="19"/>
      <c r="F7" s="19"/>
      <c r="G7" s="18"/>
      <c r="H7" s="19"/>
      <c r="I7" s="19"/>
      <c r="J7" s="19"/>
      <c r="K7" s="19"/>
      <c r="L7" s="19"/>
      <c r="M7" s="19"/>
      <c r="N7" s="19"/>
      <c r="Q7" s="21" t="s">
        <v>1358</v>
      </c>
    </row>
    <row r="8" spans="1:17" ht="63">
      <c r="A8" s="20" t="s">
        <v>1352</v>
      </c>
      <c r="B8" s="20" t="s">
        <v>1353</v>
      </c>
      <c r="C8" s="20" t="s">
        <v>1354</v>
      </c>
      <c r="D8" s="20" t="s">
        <v>1355</v>
      </c>
      <c r="E8" s="20" t="s">
        <v>1356</v>
      </c>
      <c r="F8" s="20" t="s">
        <v>1357</v>
      </c>
      <c r="G8" s="20" t="s">
        <v>1362</v>
      </c>
      <c r="H8" s="1"/>
      <c r="O8" s="22" t="s">
        <v>1363</v>
      </c>
      <c r="P8" s="22" t="s">
        <v>1364</v>
      </c>
      <c r="Q8" s="22" t="s">
        <v>1365</v>
      </c>
    </row>
    <row r="9" spans="1:17" ht="15.75">
      <c r="A9" s="6"/>
      <c r="B9" s="6" t="s">
        <v>2</v>
      </c>
      <c r="C9" s="6" t="s">
        <v>3</v>
      </c>
      <c r="D9" s="6" t="s">
        <v>8</v>
      </c>
      <c r="E9" s="6" t="s">
        <v>9</v>
      </c>
      <c r="F9" s="6" t="s">
        <v>1</v>
      </c>
      <c r="G9" s="6" t="s">
        <v>10</v>
      </c>
      <c r="H9" s="1"/>
      <c r="O9" s="23">
        <v>7</v>
      </c>
      <c r="P9" s="23">
        <v>8</v>
      </c>
      <c r="Q9" s="23">
        <v>9</v>
      </c>
    </row>
    <row r="10" spans="1:17" ht="15.75">
      <c r="A10" s="7" t="s">
        <v>2</v>
      </c>
      <c r="B10" s="11" t="s">
        <v>12</v>
      </c>
      <c r="C10" s="28" t="s">
        <v>11</v>
      </c>
      <c r="D10" s="7"/>
      <c r="E10" s="7"/>
      <c r="F10" s="7"/>
      <c r="G10" s="25">
        <v>137102.70000000001</v>
      </c>
      <c r="H10" s="26"/>
      <c r="I10" s="26"/>
      <c r="J10" s="26"/>
      <c r="K10" s="26"/>
      <c r="L10" s="26"/>
      <c r="M10" s="26"/>
      <c r="N10" s="26"/>
      <c r="O10" s="25">
        <v>137102.70000000001</v>
      </c>
      <c r="P10" s="27">
        <f>P11+P131+P166+P233+P276+P286</f>
        <v>132958.30000000002</v>
      </c>
      <c r="Q10" s="39">
        <f>P10*100/O10</f>
        <v>96.97715654031613</v>
      </c>
    </row>
    <row r="11" spans="1:17" ht="15.75">
      <c r="A11" s="7" t="s">
        <v>3</v>
      </c>
      <c r="B11" s="11" t="s">
        <v>14</v>
      </c>
      <c r="C11" s="7" t="s">
        <v>11</v>
      </c>
      <c r="D11" s="7" t="s">
        <v>13</v>
      </c>
      <c r="E11" s="7"/>
      <c r="F11" s="7"/>
      <c r="G11" s="8">
        <v>57322.1</v>
      </c>
      <c r="O11" s="8">
        <v>57322.1</v>
      </c>
      <c r="P11" s="24">
        <f>P12+P72+P78</f>
        <v>55085.100000000006</v>
      </c>
      <c r="Q11" s="39">
        <f t="shared" ref="Q11:Q74" si="0">P11*100/O11</f>
        <v>96.097491194495689</v>
      </c>
    </row>
    <row r="12" spans="1:17" ht="60">
      <c r="A12" s="7" t="s">
        <v>8</v>
      </c>
      <c r="B12" s="11" t="s">
        <v>16</v>
      </c>
      <c r="C12" s="7" t="s">
        <v>11</v>
      </c>
      <c r="D12" s="7" t="s">
        <v>15</v>
      </c>
      <c r="E12" s="7"/>
      <c r="F12" s="7"/>
      <c r="G12" s="8">
        <v>18962.7</v>
      </c>
      <c r="O12" s="8">
        <v>18962.7</v>
      </c>
      <c r="P12" s="24">
        <f>P13+P25+P35+P44+P65</f>
        <v>18204.100000000002</v>
      </c>
      <c r="Q12" s="39">
        <f t="shared" si="0"/>
        <v>95.999514837022161</v>
      </c>
    </row>
    <row r="13" spans="1:17" ht="60">
      <c r="A13" s="7" t="s">
        <v>9</v>
      </c>
      <c r="B13" s="11" t="s">
        <v>18</v>
      </c>
      <c r="C13" s="7" t="s">
        <v>11</v>
      </c>
      <c r="D13" s="7" t="s">
        <v>15</v>
      </c>
      <c r="E13" s="7" t="s">
        <v>17</v>
      </c>
      <c r="F13" s="7"/>
      <c r="G13" s="8">
        <v>3319.2</v>
      </c>
      <c r="O13" s="8">
        <v>3319.2</v>
      </c>
      <c r="P13" s="24">
        <f>P14</f>
        <v>3163.5</v>
      </c>
      <c r="Q13" s="39">
        <f t="shared" si="0"/>
        <v>95.309110629067249</v>
      </c>
    </row>
    <row r="14" spans="1:17" ht="30">
      <c r="A14" s="7" t="s">
        <v>1</v>
      </c>
      <c r="B14" s="11" t="s">
        <v>20</v>
      </c>
      <c r="C14" s="7" t="s">
        <v>11</v>
      </c>
      <c r="D14" s="7" t="s">
        <v>15</v>
      </c>
      <c r="E14" s="7" t="s">
        <v>19</v>
      </c>
      <c r="F14" s="7"/>
      <c r="G14" s="8">
        <v>3319.2</v>
      </c>
      <c r="O14" s="8">
        <v>3319.2</v>
      </c>
      <c r="P14" s="24">
        <f>P15+P22</f>
        <v>3163.5</v>
      </c>
      <c r="Q14" s="39">
        <f t="shared" si="0"/>
        <v>95.309110629067249</v>
      </c>
    </row>
    <row r="15" spans="1:17" ht="30">
      <c r="A15" s="7" t="s">
        <v>10</v>
      </c>
      <c r="B15" s="11" t="s">
        <v>22</v>
      </c>
      <c r="C15" s="7" t="s">
        <v>11</v>
      </c>
      <c r="D15" s="7" t="s">
        <v>15</v>
      </c>
      <c r="E15" s="7" t="s">
        <v>21</v>
      </c>
      <c r="F15" s="7"/>
      <c r="G15" s="8">
        <v>2789.5</v>
      </c>
      <c r="O15" s="8">
        <v>2789.5</v>
      </c>
      <c r="P15" s="24">
        <f>P16+P18+P20</f>
        <v>2636.1</v>
      </c>
      <c r="Q15" s="39">
        <f t="shared" si="0"/>
        <v>94.500806596164182</v>
      </c>
    </row>
    <row r="16" spans="1:17" ht="75">
      <c r="A16" s="7" t="s">
        <v>4</v>
      </c>
      <c r="B16" s="11" t="s">
        <v>24</v>
      </c>
      <c r="C16" s="7" t="s">
        <v>11</v>
      </c>
      <c r="D16" s="7" t="s">
        <v>15</v>
      </c>
      <c r="E16" s="7" t="s">
        <v>21</v>
      </c>
      <c r="F16" s="7" t="s">
        <v>23</v>
      </c>
      <c r="G16" s="8">
        <v>2602.8000000000002</v>
      </c>
      <c r="O16" s="8">
        <v>2602.8000000000002</v>
      </c>
      <c r="P16" s="24">
        <f>P17</f>
        <v>2465</v>
      </c>
      <c r="Q16" s="39">
        <f t="shared" si="0"/>
        <v>94.705701552174574</v>
      </c>
    </row>
    <row r="17" spans="1:17" ht="30">
      <c r="A17" s="12" t="s">
        <v>5</v>
      </c>
      <c r="B17" s="13" t="s">
        <v>26</v>
      </c>
      <c r="C17" s="12" t="s">
        <v>11</v>
      </c>
      <c r="D17" s="12" t="s">
        <v>15</v>
      </c>
      <c r="E17" s="12" t="s">
        <v>21</v>
      </c>
      <c r="F17" s="12" t="s">
        <v>25</v>
      </c>
      <c r="G17" s="14">
        <v>2602.8000000000002</v>
      </c>
      <c r="O17" s="14">
        <v>2602.8000000000002</v>
      </c>
      <c r="P17" s="24">
        <v>2465</v>
      </c>
      <c r="Q17" s="39">
        <f t="shared" si="0"/>
        <v>94.705701552174574</v>
      </c>
    </row>
    <row r="18" spans="1:17" ht="30">
      <c r="A18" s="7" t="s">
        <v>6</v>
      </c>
      <c r="B18" s="11" t="s">
        <v>28</v>
      </c>
      <c r="C18" s="7" t="s">
        <v>11</v>
      </c>
      <c r="D18" s="7" t="s">
        <v>15</v>
      </c>
      <c r="E18" s="7" t="s">
        <v>21</v>
      </c>
      <c r="F18" s="7" t="s">
        <v>27</v>
      </c>
      <c r="G18" s="8">
        <v>95.7</v>
      </c>
      <c r="O18" s="8">
        <v>95.7</v>
      </c>
      <c r="P18" s="24">
        <f>P19</f>
        <v>95.6</v>
      </c>
      <c r="Q18" s="39">
        <f t="shared" si="0"/>
        <v>99.895506792058512</v>
      </c>
    </row>
    <row r="19" spans="1:17" ht="30">
      <c r="A19" s="12" t="s">
        <v>7</v>
      </c>
      <c r="B19" s="13" t="s">
        <v>30</v>
      </c>
      <c r="C19" s="12" t="s">
        <v>11</v>
      </c>
      <c r="D19" s="12" t="s">
        <v>15</v>
      </c>
      <c r="E19" s="12" t="s">
        <v>21</v>
      </c>
      <c r="F19" s="12" t="s">
        <v>29</v>
      </c>
      <c r="G19" s="14">
        <v>95.7</v>
      </c>
      <c r="O19" s="14">
        <v>95.7</v>
      </c>
      <c r="P19" s="24">
        <v>95.6</v>
      </c>
      <c r="Q19" s="39">
        <f t="shared" si="0"/>
        <v>99.895506792058512</v>
      </c>
    </row>
    <row r="20" spans="1:17" ht="15.75">
      <c r="A20" s="7" t="s">
        <v>33</v>
      </c>
      <c r="B20" s="11" t="s">
        <v>32</v>
      </c>
      <c r="C20" s="7" t="s">
        <v>11</v>
      </c>
      <c r="D20" s="7" t="s">
        <v>15</v>
      </c>
      <c r="E20" s="7" t="s">
        <v>21</v>
      </c>
      <c r="F20" s="7" t="s">
        <v>31</v>
      </c>
      <c r="G20" s="8">
        <v>91.1</v>
      </c>
      <c r="O20" s="8">
        <v>91.1</v>
      </c>
      <c r="P20" s="24">
        <f>P21</f>
        <v>75.5</v>
      </c>
      <c r="Q20" s="39">
        <f t="shared" si="0"/>
        <v>82.875960482985732</v>
      </c>
    </row>
    <row r="21" spans="1:17" ht="15.75">
      <c r="A21" s="12" t="s">
        <v>36</v>
      </c>
      <c r="B21" s="13" t="s">
        <v>35</v>
      </c>
      <c r="C21" s="12" t="s">
        <v>11</v>
      </c>
      <c r="D21" s="12" t="s">
        <v>15</v>
      </c>
      <c r="E21" s="12" t="s">
        <v>21</v>
      </c>
      <c r="F21" s="12" t="s">
        <v>34</v>
      </c>
      <c r="G21" s="14">
        <v>91.1</v>
      </c>
      <c r="O21" s="14">
        <v>91.1</v>
      </c>
      <c r="P21" s="24">
        <v>75.5</v>
      </c>
      <c r="Q21" s="39">
        <f t="shared" si="0"/>
        <v>82.875960482985732</v>
      </c>
    </row>
    <row r="22" spans="1:17" ht="105">
      <c r="A22" s="7" t="s">
        <v>39</v>
      </c>
      <c r="B22" s="15" t="s">
        <v>38</v>
      </c>
      <c r="C22" s="7" t="s">
        <v>11</v>
      </c>
      <c r="D22" s="7" t="s">
        <v>15</v>
      </c>
      <c r="E22" s="7" t="s">
        <v>37</v>
      </c>
      <c r="F22" s="7"/>
      <c r="G22" s="8">
        <v>529.70000000000005</v>
      </c>
      <c r="O22" s="8">
        <v>529.70000000000005</v>
      </c>
      <c r="P22" s="24">
        <f>P23</f>
        <v>527.4</v>
      </c>
      <c r="Q22" s="39">
        <f t="shared" si="0"/>
        <v>99.565791957711909</v>
      </c>
    </row>
    <row r="23" spans="1:17" ht="75">
      <c r="A23" s="7" t="s">
        <v>40</v>
      </c>
      <c r="B23" s="11" t="s">
        <v>24</v>
      </c>
      <c r="C23" s="7" t="s">
        <v>11</v>
      </c>
      <c r="D23" s="7" t="s">
        <v>15</v>
      </c>
      <c r="E23" s="7" t="s">
        <v>37</v>
      </c>
      <c r="F23" s="7" t="s">
        <v>23</v>
      </c>
      <c r="G23" s="8">
        <v>529.70000000000005</v>
      </c>
      <c r="O23" s="8">
        <v>529.70000000000005</v>
      </c>
      <c r="P23" s="24">
        <f>P24</f>
        <v>527.4</v>
      </c>
      <c r="Q23" s="39">
        <f t="shared" si="0"/>
        <v>99.565791957711909</v>
      </c>
    </row>
    <row r="24" spans="1:17" ht="30">
      <c r="A24" s="12" t="s">
        <v>41</v>
      </c>
      <c r="B24" s="13" t="s">
        <v>26</v>
      </c>
      <c r="C24" s="12" t="s">
        <v>11</v>
      </c>
      <c r="D24" s="12" t="s">
        <v>15</v>
      </c>
      <c r="E24" s="12" t="s">
        <v>37</v>
      </c>
      <c r="F24" s="12" t="s">
        <v>25</v>
      </c>
      <c r="G24" s="14">
        <v>529.70000000000005</v>
      </c>
      <c r="O24" s="14">
        <v>529.70000000000005</v>
      </c>
      <c r="P24" s="24">
        <v>527.4</v>
      </c>
      <c r="Q24" s="39">
        <f t="shared" si="0"/>
        <v>99.565791957711909</v>
      </c>
    </row>
    <row r="25" spans="1:17" ht="30">
      <c r="A25" s="7" t="s">
        <v>44</v>
      </c>
      <c r="B25" s="11" t="s">
        <v>43</v>
      </c>
      <c r="C25" s="7" t="s">
        <v>11</v>
      </c>
      <c r="D25" s="7" t="s">
        <v>15</v>
      </c>
      <c r="E25" s="7" t="s">
        <v>42</v>
      </c>
      <c r="F25" s="7"/>
      <c r="G25" s="8">
        <v>627.9</v>
      </c>
      <c r="O25" s="8">
        <v>627.9</v>
      </c>
      <c r="P25" s="24">
        <f>P26</f>
        <v>606.09999999999991</v>
      </c>
      <c r="Q25" s="39">
        <f t="shared" si="0"/>
        <v>96.528109571587819</v>
      </c>
    </row>
    <row r="26" spans="1:17" ht="30">
      <c r="A26" s="7" t="s">
        <v>47</v>
      </c>
      <c r="B26" s="11" t="s">
        <v>46</v>
      </c>
      <c r="C26" s="7" t="s">
        <v>11</v>
      </c>
      <c r="D26" s="7" t="s">
        <v>15</v>
      </c>
      <c r="E26" s="7" t="s">
        <v>45</v>
      </c>
      <c r="F26" s="7"/>
      <c r="G26" s="8">
        <v>627.9</v>
      </c>
      <c r="O26" s="8">
        <v>627.9</v>
      </c>
      <c r="P26" s="24">
        <f>P27+P30</f>
        <v>606.09999999999991</v>
      </c>
      <c r="Q26" s="39">
        <f t="shared" si="0"/>
        <v>96.528109571587819</v>
      </c>
    </row>
    <row r="27" spans="1:17" ht="30">
      <c r="A27" s="7" t="s">
        <v>49</v>
      </c>
      <c r="B27" s="11" t="s">
        <v>22</v>
      </c>
      <c r="C27" s="7" t="s">
        <v>11</v>
      </c>
      <c r="D27" s="7" t="s">
        <v>15</v>
      </c>
      <c r="E27" s="7" t="s">
        <v>48</v>
      </c>
      <c r="F27" s="7"/>
      <c r="G27" s="8">
        <v>368</v>
      </c>
      <c r="O27" s="8">
        <v>368</v>
      </c>
      <c r="P27" s="24">
        <f>P28</f>
        <v>346.2</v>
      </c>
      <c r="Q27" s="39">
        <f t="shared" si="0"/>
        <v>94.076086956521735</v>
      </c>
    </row>
    <row r="28" spans="1:17" ht="75">
      <c r="A28" s="7" t="s">
        <v>50</v>
      </c>
      <c r="B28" s="11" t="s">
        <v>24</v>
      </c>
      <c r="C28" s="7" t="s">
        <v>11</v>
      </c>
      <c r="D28" s="7" t="s">
        <v>15</v>
      </c>
      <c r="E28" s="7" t="s">
        <v>48</v>
      </c>
      <c r="F28" s="7" t="s">
        <v>23</v>
      </c>
      <c r="G28" s="8">
        <v>368</v>
      </c>
      <c r="O28" s="8">
        <v>368</v>
      </c>
      <c r="P28" s="24">
        <f>P29</f>
        <v>346.2</v>
      </c>
      <c r="Q28" s="39">
        <f t="shared" si="0"/>
        <v>94.076086956521735</v>
      </c>
    </row>
    <row r="29" spans="1:17" ht="30">
      <c r="A29" s="12" t="s">
        <v>51</v>
      </c>
      <c r="B29" s="13" t="s">
        <v>26</v>
      </c>
      <c r="C29" s="12" t="s">
        <v>11</v>
      </c>
      <c r="D29" s="12" t="s">
        <v>15</v>
      </c>
      <c r="E29" s="12" t="s">
        <v>48</v>
      </c>
      <c r="F29" s="12" t="s">
        <v>25</v>
      </c>
      <c r="G29" s="14">
        <v>368</v>
      </c>
      <c r="O29" s="14">
        <v>368</v>
      </c>
      <c r="P29" s="24">
        <v>346.2</v>
      </c>
      <c r="Q29" s="39">
        <f t="shared" si="0"/>
        <v>94.076086956521735</v>
      </c>
    </row>
    <row r="30" spans="1:17" ht="30">
      <c r="A30" s="7" t="s">
        <v>54</v>
      </c>
      <c r="B30" s="11" t="s">
        <v>53</v>
      </c>
      <c r="C30" s="7" t="s">
        <v>11</v>
      </c>
      <c r="D30" s="7" t="s">
        <v>15</v>
      </c>
      <c r="E30" s="7" t="s">
        <v>52</v>
      </c>
      <c r="F30" s="7"/>
      <c r="G30" s="8">
        <v>259.89999999999998</v>
      </c>
      <c r="O30" s="8">
        <v>259.89999999999998</v>
      </c>
      <c r="P30" s="24">
        <f>P31+P33</f>
        <v>259.89999999999998</v>
      </c>
      <c r="Q30" s="39">
        <f t="shared" si="0"/>
        <v>100</v>
      </c>
    </row>
    <row r="31" spans="1:17" ht="75">
      <c r="A31" s="7" t="s">
        <v>55</v>
      </c>
      <c r="B31" s="11" t="s">
        <v>24</v>
      </c>
      <c r="C31" s="7" t="s">
        <v>11</v>
      </c>
      <c r="D31" s="7" t="s">
        <v>15</v>
      </c>
      <c r="E31" s="7" t="s">
        <v>52</v>
      </c>
      <c r="F31" s="7" t="s">
        <v>23</v>
      </c>
      <c r="G31" s="8">
        <v>210.7</v>
      </c>
      <c r="O31" s="8">
        <v>210.7</v>
      </c>
      <c r="P31" s="24">
        <f>P32</f>
        <v>210.7</v>
      </c>
      <c r="Q31" s="39">
        <f t="shared" si="0"/>
        <v>100</v>
      </c>
    </row>
    <row r="32" spans="1:17" ht="30">
      <c r="A32" s="12" t="s">
        <v>56</v>
      </c>
      <c r="B32" s="13" t="s">
        <v>26</v>
      </c>
      <c r="C32" s="12" t="s">
        <v>11</v>
      </c>
      <c r="D32" s="12" t="s">
        <v>15</v>
      </c>
      <c r="E32" s="12" t="s">
        <v>52</v>
      </c>
      <c r="F32" s="12" t="s">
        <v>25</v>
      </c>
      <c r="G32" s="14">
        <v>210.7</v>
      </c>
      <c r="O32" s="14">
        <v>210.7</v>
      </c>
      <c r="P32" s="24">
        <v>210.7</v>
      </c>
      <c r="Q32" s="39">
        <f t="shared" si="0"/>
        <v>100</v>
      </c>
    </row>
    <row r="33" spans="1:17" ht="30">
      <c r="A33" s="7" t="s">
        <v>57</v>
      </c>
      <c r="B33" s="11" t="s">
        <v>28</v>
      </c>
      <c r="C33" s="7" t="s">
        <v>11</v>
      </c>
      <c r="D33" s="7" t="s">
        <v>15</v>
      </c>
      <c r="E33" s="7" t="s">
        <v>52</v>
      </c>
      <c r="F33" s="7" t="s">
        <v>27</v>
      </c>
      <c r="G33" s="8">
        <v>49.2</v>
      </c>
      <c r="O33" s="8">
        <v>49.2</v>
      </c>
      <c r="P33" s="24">
        <f>P34</f>
        <v>49.2</v>
      </c>
      <c r="Q33" s="39">
        <f t="shared" si="0"/>
        <v>100</v>
      </c>
    </row>
    <row r="34" spans="1:17" ht="30">
      <c r="A34" s="12" t="s">
        <v>58</v>
      </c>
      <c r="B34" s="13" t="s">
        <v>30</v>
      </c>
      <c r="C34" s="12" t="s">
        <v>11</v>
      </c>
      <c r="D34" s="12" t="s">
        <v>15</v>
      </c>
      <c r="E34" s="12" t="s">
        <v>52</v>
      </c>
      <c r="F34" s="12" t="s">
        <v>29</v>
      </c>
      <c r="G34" s="14">
        <v>49.2</v>
      </c>
      <c r="O34" s="14">
        <v>49.2</v>
      </c>
      <c r="P34" s="24">
        <v>49.2</v>
      </c>
      <c r="Q34" s="39">
        <f t="shared" si="0"/>
        <v>100</v>
      </c>
    </row>
    <row r="35" spans="1:17" ht="30">
      <c r="A35" s="7" t="s">
        <v>61</v>
      </c>
      <c r="B35" s="11" t="s">
        <v>60</v>
      </c>
      <c r="C35" s="7" t="s">
        <v>11</v>
      </c>
      <c r="D35" s="7" t="s">
        <v>15</v>
      </c>
      <c r="E35" s="7" t="s">
        <v>59</v>
      </c>
      <c r="F35" s="7"/>
      <c r="G35" s="8">
        <v>3092.6</v>
      </c>
      <c r="O35" s="8">
        <v>3092.6</v>
      </c>
      <c r="P35" s="24">
        <f>P36</f>
        <v>2925.2000000000003</v>
      </c>
      <c r="Q35" s="39">
        <f t="shared" si="0"/>
        <v>94.587078833344108</v>
      </c>
    </row>
    <row r="36" spans="1:17" ht="30">
      <c r="A36" s="7" t="s">
        <v>63</v>
      </c>
      <c r="B36" s="11" t="s">
        <v>20</v>
      </c>
      <c r="C36" s="7" t="s">
        <v>11</v>
      </c>
      <c r="D36" s="7" t="s">
        <v>15</v>
      </c>
      <c r="E36" s="7" t="s">
        <v>62</v>
      </c>
      <c r="F36" s="7"/>
      <c r="G36" s="8">
        <v>3092.6</v>
      </c>
      <c r="O36" s="8">
        <v>3092.6</v>
      </c>
      <c r="P36" s="24">
        <f>P37</f>
        <v>2925.2000000000003</v>
      </c>
      <c r="Q36" s="39">
        <f t="shared" si="0"/>
        <v>94.587078833344108</v>
      </c>
    </row>
    <row r="37" spans="1:17" ht="30">
      <c r="A37" s="7" t="s">
        <v>65</v>
      </c>
      <c r="B37" s="11" t="s">
        <v>22</v>
      </c>
      <c r="C37" s="7" t="s">
        <v>11</v>
      </c>
      <c r="D37" s="7" t="s">
        <v>15</v>
      </c>
      <c r="E37" s="7" t="s">
        <v>64</v>
      </c>
      <c r="F37" s="7"/>
      <c r="G37" s="8">
        <v>3092.6</v>
      </c>
      <c r="O37" s="8">
        <v>3092.6</v>
      </c>
      <c r="P37" s="24">
        <f>P38+P40+P42</f>
        <v>2925.2000000000003</v>
      </c>
      <c r="Q37" s="39">
        <f t="shared" si="0"/>
        <v>94.587078833344108</v>
      </c>
    </row>
    <row r="38" spans="1:17" ht="75">
      <c r="A38" s="7" t="s">
        <v>66</v>
      </c>
      <c r="B38" s="11" t="s">
        <v>24</v>
      </c>
      <c r="C38" s="7" t="s">
        <v>11</v>
      </c>
      <c r="D38" s="7" t="s">
        <v>15</v>
      </c>
      <c r="E38" s="7" t="s">
        <v>64</v>
      </c>
      <c r="F38" s="7" t="s">
        <v>23</v>
      </c>
      <c r="G38" s="8">
        <v>2337.5</v>
      </c>
      <c r="O38" s="8">
        <v>2337.5</v>
      </c>
      <c r="P38" s="24">
        <f>P39</f>
        <v>2227.3000000000002</v>
      </c>
      <c r="Q38" s="39">
        <f t="shared" si="0"/>
        <v>95.285561497326213</v>
      </c>
    </row>
    <row r="39" spans="1:17" ht="30">
      <c r="A39" s="12" t="s">
        <v>67</v>
      </c>
      <c r="B39" s="13" t="s">
        <v>26</v>
      </c>
      <c r="C39" s="12" t="s">
        <v>11</v>
      </c>
      <c r="D39" s="12" t="s">
        <v>15</v>
      </c>
      <c r="E39" s="12" t="s">
        <v>64</v>
      </c>
      <c r="F39" s="12" t="s">
        <v>25</v>
      </c>
      <c r="G39" s="14">
        <v>2337.5</v>
      </c>
      <c r="O39" s="14">
        <v>2337.5</v>
      </c>
      <c r="P39" s="24">
        <v>2227.3000000000002</v>
      </c>
      <c r="Q39" s="39">
        <f t="shared" si="0"/>
        <v>95.285561497326213</v>
      </c>
    </row>
    <row r="40" spans="1:17" ht="30">
      <c r="A40" s="7" t="s">
        <v>68</v>
      </c>
      <c r="B40" s="11" t="s">
        <v>28</v>
      </c>
      <c r="C40" s="7" t="s">
        <v>11</v>
      </c>
      <c r="D40" s="7" t="s">
        <v>15</v>
      </c>
      <c r="E40" s="7" t="s">
        <v>64</v>
      </c>
      <c r="F40" s="7" t="s">
        <v>27</v>
      </c>
      <c r="G40" s="8">
        <v>750.7</v>
      </c>
      <c r="O40" s="8">
        <v>750.7</v>
      </c>
      <c r="P40" s="24">
        <f>P41</f>
        <v>693.9</v>
      </c>
      <c r="Q40" s="39">
        <f t="shared" si="0"/>
        <v>92.43372852004795</v>
      </c>
    </row>
    <row r="41" spans="1:17" ht="30">
      <c r="A41" s="12" t="s">
        <v>69</v>
      </c>
      <c r="B41" s="13" t="s">
        <v>30</v>
      </c>
      <c r="C41" s="12" t="s">
        <v>11</v>
      </c>
      <c r="D41" s="12" t="s">
        <v>15</v>
      </c>
      <c r="E41" s="12" t="s">
        <v>64</v>
      </c>
      <c r="F41" s="12" t="s">
        <v>29</v>
      </c>
      <c r="G41" s="14">
        <v>750.7</v>
      </c>
      <c r="O41" s="14">
        <v>750.7</v>
      </c>
      <c r="P41" s="24">
        <v>693.9</v>
      </c>
      <c r="Q41" s="39">
        <f t="shared" si="0"/>
        <v>92.43372852004795</v>
      </c>
    </row>
    <row r="42" spans="1:17" ht="15.75">
      <c r="A42" s="7" t="s">
        <v>70</v>
      </c>
      <c r="B42" s="11" t="s">
        <v>32</v>
      </c>
      <c r="C42" s="7" t="s">
        <v>11</v>
      </c>
      <c r="D42" s="7" t="s">
        <v>15</v>
      </c>
      <c r="E42" s="7" t="s">
        <v>64</v>
      </c>
      <c r="F42" s="7" t="s">
        <v>31</v>
      </c>
      <c r="G42" s="8">
        <v>4.5</v>
      </c>
      <c r="O42" s="8">
        <v>4.5</v>
      </c>
      <c r="P42" s="24">
        <f>P43</f>
        <v>4</v>
      </c>
      <c r="Q42" s="39">
        <f t="shared" si="0"/>
        <v>88.888888888888886</v>
      </c>
    </row>
    <row r="43" spans="1:17" ht="15.75">
      <c r="A43" s="12" t="s">
        <v>71</v>
      </c>
      <c r="B43" s="13" t="s">
        <v>35</v>
      </c>
      <c r="C43" s="12" t="s">
        <v>11</v>
      </c>
      <c r="D43" s="12" t="s">
        <v>15</v>
      </c>
      <c r="E43" s="12" t="s">
        <v>64</v>
      </c>
      <c r="F43" s="12" t="s">
        <v>34</v>
      </c>
      <c r="G43" s="14">
        <v>4.5</v>
      </c>
      <c r="O43" s="14">
        <v>4.5</v>
      </c>
      <c r="P43" s="24">
        <v>4</v>
      </c>
      <c r="Q43" s="39">
        <f t="shared" si="0"/>
        <v>88.888888888888886</v>
      </c>
    </row>
    <row r="44" spans="1:17" ht="30">
      <c r="A44" s="7" t="s">
        <v>74</v>
      </c>
      <c r="B44" s="11" t="s">
        <v>73</v>
      </c>
      <c r="C44" s="7" t="s">
        <v>11</v>
      </c>
      <c r="D44" s="7" t="s">
        <v>15</v>
      </c>
      <c r="E44" s="7" t="s">
        <v>72</v>
      </c>
      <c r="F44" s="7"/>
      <c r="G44" s="8">
        <v>11893.5</v>
      </c>
      <c r="O44" s="8">
        <v>11893.5</v>
      </c>
      <c r="P44" s="24">
        <f>P45+P48</f>
        <v>11479.9</v>
      </c>
      <c r="Q44" s="39">
        <f t="shared" si="0"/>
        <v>96.522470256862988</v>
      </c>
    </row>
    <row r="45" spans="1:17" ht="15.75">
      <c r="A45" s="7" t="s">
        <v>77</v>
      </c>
      <c r="B45" s="11" t="s">
        <v>76</v>
      </c>
      <c r="C45" s="7" t="s">
        <v>11</v>
      </c>
      <c r="D45" s="7" t="s">
        <v>15</v>
      </c>
      <c r="E45" s="7" t="s">
        <v>75</v>
      </c>
      <c r="F45" s="7"/>
      <c r="G45" s="8">
        <v>1104.7</v>
      </c>
      <c r="O45" s="8">
        <v>1104.7</v>
      </c>
      <c r="P45" s="24">
        <f>P46</f>
        <v>1086.7</v>
      </c>
      <c r="Q45" s="39">
        <f t="shared" si="0"/>
        <v>98.370598352493886</v>
      </c>
    </row>
    <row r="46" spans="1:17" ht="75">
      <c r="A46" s="7" t="s">
        <v>78</v>
      </c>
      <c r="B46" s="11" t="s">
        <v>24</v>
      </c>
      <c r="C46" s="7" t="s">
        <v>11</v>
      </c>
      <c r="D46" s="7" t="s">
        <v>15</v>
      </c>
      <c r="E46" s="7" t="s">
        <v>75</v>
      </c>
      <c r="F46" s="7" t="s">
        <v>23</v>
      </c>
      <c r="G46" s="8">
        <v>1104.7</v>
      </c>
      <c r="O46" s="8">
        <v>1104.7</v>
      </c>
      <c r="P46" s="24">
        <f>P47</f>
        <v>1086.7</v>
      </c>
      <c r="Q46" s="39">
        <f t="shared" si="0"/>
        <v>98.370598352493886</v>
      </c>
    </row>
    <row r="47" spans="1:17" ht="30">
      <c r="A47" s="12" t="s">
        <v>79</v>
      </c>
      <c r="B47" s="13" t="s">
        <v>26</v>
      </c>
      <c r="C47" s="12" t="s">
        <v>11</v>
      </c>
      <c r="D47" s="12" t="s">
        <v>15</v>
      </c>
      <c r="E47" s="12" t="s">
        <v>75</v>
      </c>
      <c r="F47" s="12" t="s">
        <v>25</v>
      </c>
      <c r="G47" s="14">
        <v>1104.7</v>
      </c>
      <c r="O47" s="14">
        <v>1104.7</v>
      </c>
      <c r="P47" s="24">
        <v>1086.7</v>
      </c>
      <c r="Q47" s="39">
        <f t="shared" si="0"/>
        <v>98.370598352493886</v>
      </c>
    </row>
    <row r="48" spans="1:17" ht="15.75">
      <c r="A48" s="7" t="s">
        <v>82</v>
      </c>
      <c r="B48" s="11" t="s">
        <v>81</v>
      </c>
      <c r="C48" s="7" t="s">
        <v>11</v>
      </c>
      <c r="D48" s="7" t="s">
        <v>15</v>
      </c>
      <c r="E48" s="7" t="s">
        <v>80</v>
      </c>
      <c r="F48" s="7"/>
      <c r="G48" s="8">
        <v>10788.8</v>
      </c>
      <c r="O48" s="8">
        <v>10788.8</v>
      </c>
      <c r="P48" s="24">
        <f>P49+P57+P60</f>
        <v>10393.199999999999</v>
      </c>
      <c r="Q48" s="39">
        <f t="shared" si="0"/>
        <v>96.33323446537149</v>
      </c>
    </row>
    <row r="49" spans="1:17" ht="30">
      <c r="A49" s="7" t="s">
        <v>84</v>
      </c>
      <c r="B49" s="11" t="s">
        <v>22</v>
      </c>
      <c r="C49" s="7" t="s">
        <v>11</v>
      </c>
      <c r="D49" s="7" t="s">
        <v>15</v>
      </c>
      <c r="E49" s="7" t="s">
        <v>83</v>
      </c>
      <c r="F49" s="7"/>
      <c r="G49" s="8">
        <v>9807.1</v>
      </c>
      <c r="O49" s="8">
        <v>9807.1</v>
      </c>
      <c r="P49" s="24">
        <f>P50+P52+P54</f>
        <v>9411.5</v>
      </c>
      <c r="Q49" s="39">
        <f t="shared" si="0"/>
        <v>95.966187761927586</v>
      </c>
    </row>
    <row r="50" spans="1:17" ht="75">
      <c r="A50" s="7" t="s">
        <v>85</v>
      </c>
      <c r="B50" s="11" t="s">
        <v>24</v>
      </c>
      <c r="C50" s="7" t="s">
        <v>11</v>
      </c>
      <c r="D50" s="7" t="s">
        <v>15</v>
      </c>
      <c r="E50" s="7" t="s">
        <v>83</v>
      </c>
      <c r="F50" s="7" t="s">
        <v>23</v>
      </c>
      <c r="G50" s="8">
        <v>5327.4</v>
      </c>
      <c r="O50" s="8">
        <v>5327.4</v>
      </c>
      <c r="P50" s="24">
        <f>P51</f>
        <v>5170.3999999999996</v>
      </c>
      <c r="Q50" s="39">
        <f t="shared" si="0"/>
        <v>97.052971430716667</v>
      </c>
    </row>
    <row r="51" spans="1:17" ht="30">
      <c r="A51" s="12" t="s">
        <v>86</v>
      </c>
      <c r="B51" s="13" t="s">
        <v>26</v>
      </c>
      <c r="C51" s="12" t="s">
        <v>11</v>
      </c>
      <c r="D51" s="12" t="s">
        <v>15</v>
      </c>
      <c r="E51" s="12" t="s">
        <v>83</v>
      </c>
      <c r="F51" s="12" t="s">
        <v>25</v>
      </c>
      <c r="G51" s="14">
        <v>5327.4</v>
      </c>
      <c r="O51" s="14">
        <v>5327.4</v>
      </c>
      <c r="P51" s="24">
        <v>5170.3999999999996</v>
      </c>
      <c r="Q51" s="39">
        <f t="shared" si="0"/>
        <v>97.052971430716667</v>
      </c>
    </row>
    <row r="52" spans="1:17" ht="30">
      <c r="A52" s="7" t="s">
        <v>87</v>
      </c>
      <c r="B52" s="11" t="s">
        <v>28</v>
      </c>
      <c r="C52" s="7" t="s">
        <v>11</v>
      </c>
      <c r="D52" s="7" t="s">
        <v>15</v>
      </c>
      <c r="E52" s="7" t="s">
        <v>83</v>
      </c>
      <c r="F52" s="7" t="s">
        <v>27</v>
      </c>
      <c r="G52" s="8">
        <v>4332.6000000000004</v>
      </c>
      <c r="O52" s="8">
        <v>4332.6000000000004</v>
      </c>
      <c r="P52" s="24">
        <f>P53</f>
        <v>4094.1</v>
      </c>
      <c r="Q52" s="39">
        <f t="shared" si="0"/>
        <v>94.49522226838387</v>
      </c>
    </row>
    <row r="53" spans="1:17" ht="30">
      <c r="A53" s="12" t="s">
        <v>88</v>
      </c>
      <c r="B53" s="13" t="s">
        <v>30</v>
      </c>
      <c r="C53" s="12" t="s">
        <v>11</v>
      </c>
      <c r="D53" s="12" t="s">
        <v>15</v>
      </c>
      <c r="E53" s="12" t="s">
        <v>83</v>
      </c>
      <c r="F53" s="12" t="s">
        <v>29</v>
      </c>
      <c r="G53" s="14">
        <v>4332.6000000000004</v>
      </c>
      <c r="O53" s="14">
        <v>4332.6000000000004</v>
      </c>
      <c r="P53" s="24">
        <v>4094.1</v>
      </c>
      <c r="Q53" s="39">
        <f t="shared" si="0"/>
        <v>94.49522226838387</v>
      </c>
    </row>
    <row r="54" spans="1:17" ht="15.75">
      <c r="A54" s="7" t="s">
        <v>89</v>
      </c>
      <c r="B54" s="11" t="s">
        <v>32</v>
      </c>
      <c r="C54" s="7" t="s">
        <v>11</v>
      </c>
      <c r="D54" s="7" t="s">
        <v>15</v>
      </c>
      <c r="E54" s="7" t="s">
        <v>83</v>
      </c>
      <c r="F54" s="7" t="s">
        <v>31</v>
      </c>
      <c r="G54" s="8">
        <v>147</v>
      </c>
      <c r="O54" s="8">
        <v>147</v>
      </c>
      <c r="P54" s="24">
        <f>P55+P56</f>
        <v>147</v>
      </c>
      <c r="Q54" s="39">
        <f t="shared" si="0"/>
        <v>100</v>
      </c>
    </row>
    <row r="55" spans="1:17" ht="15.75">
      <c r="A55" s="12" t="s">
        <v>92</v>
      </c>
      <c r="B55" s="13" t="s">
        <v>91</v>
      </c>
      <c r="C55" s="12" t="s">
        <v>11</v>
      </c>
      <c r="D55" s="12" t="s">
        <v>15</v>
      </c>
      <c r="E55" s="12" t="s">
        <v>83</v>
      </c>
      <c r="F55" s="12" t="s">
        <v>90</v>
      </c>
      <c r="G55" s="14">
        <v>31.6</v>
      </c>
      <c r="O55" s="14">
        <v>31.6</v>
      </c>
      <c r="P55" s="24">
        <v>31.6</v>
      </c>
      <c r="Q55" s="39">
        <f t="shared" si="0"/>
        <v>100</v>
      </c>
    </row>
    <row r="56" spans="1:17" ht="15.75">
      <c r="A56" s="12" t="s">
        <v>93</v>
      </c>
      <c r="B56" s="13" t="s">
        <v>35</v>
      </c>
      <c r="C56" s="12" t="s">
        <v>11</v>
      </c>
      <c r="D56" s="12" t="s">
        <v>15</v>
      </c>
      <c r="E56" s="12" t="s">
        <v>83</v>
      </c>
      <c r="F56" s="12" t="s">
        <v>34</v>
      </c>
      <c r="G56" s="14">
        <v>115.4</v>
      </c>
      <c r="O56" s="14">
        <v>115.4</v>
      </c>
      <c r="P56" s="24">
        <v>115.4</v>
      </c>
      <c r="Q56" s="39">
        <f t="shared" si="0"/>
        <v>100</v>
      </c>
    </row>
    <row r="57" spans="1:17" ht="105">
      <c r="A57" s="7" t="s">
        <v>96</v>
      </c>
      <c r="B57" s="15" t="s">
        <v>95</v>
      </c>
      <c r="C57" s="7" t="s">
        <v>11</v>
      </c>
      <c r="D57" s="7" t="s">
        <v>15</v>
      </c>
      <c r="E57" s="7" t="s">
        <v>94</v>
      </c>
      <c r="F57" s="7"/>
      <c r="G57" s="8">
        <v>466.5</v>
      </c>
      <c r="O57" s="8">
        <v>466.5</v>
      </c>
      <c r="P57" s="24">
        <f>P58</f>
        <v>466.4</v>
      </c>
      <c r="Q57" s="39">
        <f t="shared" si="0"/>
        <v>99.978563772775985</v>
      </c>
    </row>
    <row r="58" spans="1:17" ht="75">
      <c r="A58" s="7" t="s">
        <v>97</v>
      </c>
      <c r="B58" s="11" t="s">
        <v>24</v>
      </c>
      <c r="C58" s="7" t="s">
        <v>11</v>
      </c>
      <c r="D58" s="7" t="s">
        <v>15</v>
      </c>
      <c r="E58" s="7" t="s">
        <v>94</v>
      </c>
      <c r="F58" s="7" t="s">
        <v>23</v>
      </c>
      <c r="G58" s="8">
        <v>466.5</v>
      </c>
      <c r="O58" s="8">
        <v>466.5</v>
      </c>
      <c r="P58" s="24">
        <f>P59</f>
        <v>466.4</v>
      </c>
      <c r="Q58" s="39">
        <f t="shared" si="0"/>
        <v>99.978563772775985</v>
      </c>
    </row>
    <row r="59" spans="1:17" ht="30">
      <c r="A59" s="12" t="s">
        <v>98</v>
      </c>
      <c r="B59" s="13" t="s">
        <v>26</v>
      </c>
      <c r="C59" s="12" t="s">
        <v>11</v>
      </c>
      <c r="D59" s="12" t="s">
        <v>15</v>
      </c>
      <c r="E59" s="12" t="s">
        <v>94</v>
      </c>
      <c r="F59" s="12" t="s">
        <v>25</v>
      </c>
      <c r="G59" s="14">
        <v>466.5</v>
      </c>
      <c r="O59" s="14">
        <v>466.5</v>
      </c>
      <c r="P59" s="24">
        <v>466.4</v>
      </c>
      <c r="Q59" s="39">
        <f t="shared" si="0"/>
        <v>99.978563772775985</v>
      </c>
    </row>
    <row r="60" spans="1:17" ht="45">
      <c r="A60" s="7" t="s">
        <v>101</v>
      </c>
      <c r="B60" s="11" t="s">
        <v>100</v>
      </c>
      <c r="C60" s="7" t="s">
        <v>11</v>
      </c>
      <c r="D60" s="7" t="s">
        <v>15</v>
      </c>
      <c r="E60" s="7" t="s">
        <v>99</v>
      </c>
      <c r="F60" s="7"/>
      <c r="G60" s="8">
        <v>515.29999999999995</v>
      </c>
      <c r="O60" s="8">
        <v>515.29999999999995</v>
      </c>
      <c r="P60" s="24">
        <f>P61+P63</f>
        <v>515.29999999999995</v>
      </c>
      <c r="Q60" s="39">
        <f t="shared" si="0"/>
        <v>100</v>
      </c>
    </row>
    <row r="61" spans="1:17" ht="75">
      <c r="A61" s="7" t="s">
        <v>102</v>
      </c>
      <c r="B61" s="11" t="s">
        <v>24</v>
      </c>
      <c r="C61" s="7" t="s">
        <v>11</v>
      </c>
      <c r="D61" s="7" t="s">
        <v>15</v>
      </c>
      <c r="E61" s="7" t="s">
        <v>99</v>
      </c>
      <c r="F61" s="7" t="s">
        <v>23</v>
      </c>
      <c r="G61" s="8">
        <v>466.2</v>
      </c>
      <c r="O61" s="8">
        <v>466.2</v>
      </c>
      <c r="P61" s="24">
        <f>P62</f>
        <v>466.2</v>
      </c>
      <c r="Q61" s="39">
        <f t="shared" si="0"/>
        <v>100</v>
      </c>
    </row>
    <row r="62" spans="1:17" ht="30">
      <c r="A62" s="12" t="s">
        <v>103</v>
      </c>
      <c r="B62" s="13" t="s">
        <v>26</v>
      </c>
      <c r="C62" s="12" t="s">
        <v>11</v>
      </c>
      <c r="D62" s="12" t="s">
        <v>15</v>
      </c>
      <c r="E62" s="12" t="s">
        <v>99</v>
      </c>
      <c r="F62" s="12" t="s">
        <v>25</v>
      </c>
      <c r="G62" s="14">
        <v>466.2</v>
      </c>
      <c r="O62" s="14">
        <v>466.2</v>
      </c>
      <c r="P62" s="24">
        <v>466.2</v>
      </c>
      <c r="Q62" s="39">
        <f t="shared" si="0"/>
        <v>100</v>
      </c>
    </row>
    <row r="63" spans="1:17" ht="30">
      <c r="A63" s="7" t="s">
        <v>104</v>
      </c>
      <c r="B63" s="11" t="s">
        <v>28</v>
      </c>
      <c r="C63" s="7" t="s">
        <v>11</v>
      </c>
      <c r="D63" s="7" t="s">
        <v>15</v>
      </c>
      <c r="E63" s="7" t="s">
        <v>99</v>
      </c>
      <c r="F63" s="7" t="s">
        <v>27</v>
      </c>
      <c r="G63" s="8">
        <v>49.1</v>
      </c>
      <c r="O63" s="8">
        <v>49.1</v>
      </c>
      <c r="P63" s="24">
        <f>P64</f>
        <v>49.1</v>
      </c>
      <c r="Q63" s="39">
        <f t="shared" si="0"/>
        <v>100</v>
      </c>
    </row>
    <row r="64" spans="1:17" ht="30">
      <c r="A64" s="12" t="s">
        <v>105</v>
      </c>
      <c r="B64" s="13" t="s">
        <v>30</v>
      </c>
      <c r="C64" s="12" t="s">
        <v>11</v>
      </c>
      <c r="D64" s="12" t="s">
        <v>15</v>
      </c>
      <c r="E64" s="12" t="s">
        <v>99</v>
      </c>
      <c r="F64" s="12" t="s">
        <v>29</v>
      </c>
      <c r="G64" s="14">
        <v>49.1</v>
      </c>
      <c r="O64" s="14">
        <v>49.1</v>
      </c>
      <c r="P64" s="24">
        <v>49.1</v>
      </c>
      <c r="Q64" s="39">
        <f t="shared" si="0"/>
        <v>100</v>
      </c>
    </row>
    <row r="65" spans="1:17" ht="30">
      <c r="A65" s="7" t="s">
        <v>108</v>
      </c>
      <c r="B65" s="11" t="s">
        <v>107</v>
      </c>
      <c r="C65" s="7" t="s">
        <v>11</v>
      </c>
      <c r="D65" s="7" t="s">
        <v>15</v>
      </c>
      <c r="E65" s="7" t="s">
        <v>106</v>
      </c>
      <c r="F65" s="7"/>
      <c r="G65" s="8">
        <v>29.4</v>
      </c>
      <c r="O65" s="8">
        <v>29.4</v>
      </c>
      <c r="P65" s="24">
        <f>P66</f>
        <v>29.4</v>
      </c>
      <c r="Q65" s="39">
        <f t="shared" si="0"/>
        <v>100</v>
      </c>
    </row>
    <row r="66" spans="1:17" ht="15.75">
      <c r="A66" s="7" t="s">
        <v>111</v>
      </c>
      <c r="B66" s="11" t="s">
        <v>110</v>
      </c>
      <c r="C66" s="7" t="s">
        <v>11</v>
      </c>
      <c r="D66" s="7" t="s">
        <v>15</v>
      </c>
      <c r="E66" s="7" t="s">
        <v>109</v>
      </c>
      <c r="F66" s="7"/>
      <c r="G66" s="8">
        <v>29.4</v>
      </c>
      <c r="O66" s="8">
        <v>29.4</v>
      </c>
      <c r="P66" s="24">
        <f>P67</f>
        <v>29.4</v>
      </c>
      <c r="Q66" s="39">
        <f t="shared" si="0"/>
        <v>100</v>
      </c>
    </row>
    <row r="67" spans="1:17" ht="60">
      <c r="A67" s="7" t="s">
        <v>114</v>
      </c>
      <c r="B67" s="11" t="s">
        <v>113</v>
      </c>
      <c r="C67" s="7" t="s">
        <v>11</v>
      </c>
      <c r="D67" s="7" t="s">
        <v>15</v>
      </c>
      <c r="E67" s="7" t="s">
        <v>112</v>
      </c>
      <c r="F67" s="7"/>
      <c r="G67" s="8">
        <v>29.4</v>
      </c>
      <c r="O67" s="8">
        <v>29.4</v>
      </c>
      <c r="P67" s="24">
        <f>P68+P70</f>
        <v>29.4</v>
      </c>
      <c r="Q67" s="39">
        <f t="shared" si="0"/>
        <v>100</v>
      </c>
    </row>
    <row r="68" spans="1:17" ht="75">
      <c r="A68" s="7" t="s">
        <v>115</v>
      </c>
      <c r="B68" s="11" t="s">
        <v>24</v>
      </c>
      <c r="C68" s="7" t="s">
        <v>11</v>
      </c>
      <c r="D68" s="7" t="s">
        <v>15</v>
      </c>
      <c r="E68" s="7" t="s">
        <v>112</v>
      </c>
      <c r="F68" s="7" t="s">
        <v>23</v>
      </c>
      <c r="G68" s="8">
        <v>27.7</v>
      </c>
      <c r="O68" s="8">
        <v>27.7</v>
      </c>
      <c r="P68" s="24">
        <f>P69</f>
        <v>27.7</v>
      </c>
      <c r="Q68" s="39">
        <f t="shared" si="0"/>
        <v>100</v>
      </c>
    </row>
    <row r="69" spans="1:17" ht="30">
      <c r="A69" s="12" t="s">
        <v>116</v>
      </c>
      <c r="B69" s="13" t="s">
        <v>26</v>
      </c>
      <c r="C69" s="12" t="s">
        <v>11</v>
      </c>
      <c r="D69" s="12" t="s">
        <v>15</v>
      </c>
      <c r="E69" s="12" t="s">
        <v>112</v>
      </c>
      <c r="F69" s="12" t="s">
        <v>25</v>
      </c>
      <c r="G69" s="14">
        <v>27.7</v>
      </c>
      <c r="O69" s="14">
        <v>27.7</v>
      </c>
      <c r="P69" s="24">
        <v>27.7</v>
      </c>
      <c r="Q69" s="39">
        <f t="shared" si="0"/>
        <v>100</v>
      </c>
    </row>
    <row r="70" spans="1:17" ht="30">
      <c r="A70" s="7" t="s">
        <v>117</v>
      </c>
      <c r="B70" s="11" t="s">
        <v>28</v>
      </c>
      <c r="C70" s="7" t="s">
        <v>11</v>
      </c>
      <c r="D70" s="7" t="s">
        <v>15</v>
      </c>
      <c r="E70" s="7" t="s">
        <v>112</v>
      </c>
      <c r="F70" s="7" t="s">
        <v>27</v>
      </c>
      <c r="G70" s="8">
        <v>1.7</v>
      </c>
      <c r="O70" s="8">
        <v>1.7</v>
      </c>
      <c r="P70" s="24">
        <f>P71</f>
        <v>1.7</v>
      </c>
      <c r="Q70" s="39">
        <f t="shared" si="0"/>
        <v>100</v>
      </c>
    </row>
    <row r="71" spans="1:17" ht="30">
      <c r="A71" s="12" t="s">
        <v>118</v>
      </c>
      <c r="B71" s="13" t="s">
        <v>30</v>
      </c>
      <c r="C71" s="12" t="s">
        <v>11</v>
      </c>
      <c r="D71" s="12" t="s">
        <v>15</v>
      </c>
      <c r="E71" s="12" t="s">
        <v>112</v>
      </c>
      <c r="F71" s="12" t="s">
        <v>29</v>
      </c>
      <c r="G71" s="14">
        <v>1.7</v>
      </c>
      <c r="O71" s="14">
        <v>1.7</v>
      </c>
      <c r="P71" s="24">
        <v>1.7</v>
      </c>
      <c r="Q71" s="39">
        <f t="shared" si="0"/>
        <v>100</v>
      </c>
    </row>
    <row r="72" spans="1:17" ht="15.75">
      <c r="A72" s="7" t="s">
        <v>121</v>
      </c>
      <c r="B72" s="11" t="s">
        <v>120</v>
      </c>
      <c r="C72" s="7" t="s">
        <v>11</v>
      </c>
      <c r="D72" s="7" t="s">
        <v>119</v>
      </c>
      <c r="E72" s="7"/>
      <c r="F72" s="7"/>
      <c r="G72" s="8">
        <v>3</v>
      </c>
      <c r="O72" s="8">
        <v>3</v>
      </c>
      <c r="P72" s="24"/>
      <c r="Q72" s="39">
        <f t="shared" si="0"/>
        <v>0</v>
      </c>
    </row>
    <row r="73" spans="1:17" ht="30">
      <c r="A73" s="7" t="s">
        <v>122</v>
      </c>
      <c r="B73" s="11" t="s">
        <v>107</v>
      </c>
      <c r="C73" s="7" t="s">
        <v>11</v>
      </c>
      <c r="D73" s="7" t="s">
        <v>119</v>
      </c>
      <c r="E73" s="7" t="s">
        <v>106</v>
      </c>
      <c r="F73" s="7"/>
      <c r="G73" s="8">
        <v>3</v>
      </c>
      <c r="O73" s="8">
        <v>3</v>
      </c>
      <c r="P73" s="24"/>
      <c r="Q73" s="39">
        <f t="shared" si="0"/>
        <v>0</v>
      </c>
    </row>
    <row r="74" spans="1:17" ht="15.75">
      <c r="A74" s="7" t="s">
        <v>123</v>
      </c>
      <c r="B74" s="11" t="s">
        <v>110</v>
      </c>
      <c r="C74" s="7" t="s">
        <v>11</v>
      </c>
      <c r="D74" s="7" t="s">
        <v>119</v>
      </c>
      <c r="E74" s="7" t="s">
        <v>109</v>
      </c>
      <c r="F74" s="7"/>
      <c r="G74" s="8">
        <v>3</v>
      </c>
      <c r="O74" s="8">
        <v>3</v>
      </c>
      <c r="P74" s="24"/>
      <c r="Q74" s="39">
        <f t="shared" si="0"/>
        <v>0</v>
      </c>
    </row>
    <row r="75" spans="1:17" ht="60">
      <c r="A75" s="7" t="s">
        <v>126</v>
      </c>
      <c r="B75" s="11" t="s">
        <v>125</v>
      </c>
      <c r="C75" s="7" t="s">
        <v>11</v>
      </c>
      <c r="D75" s="7" t="s">
        <v>119</v>
      </c>
      <c r="E75" s="7" t="s">
        <v>124</v>
      </c>
      <c r="F75" s="7"/>
      <c r="G75" s="8">
        <v>3</v>
      </c>
      <c r="O75" s="8">
        <v>3</v>
      </c>
      <c r="P75" s="24"/>
      <c r="Q75" s="39">
        <f t="shared" ref="Q75:Q138" si="1">P75*100/O75</f>
        <v>0</v>
      </c>
    </row>
    <row r="76" spans="1:17" ht="30">
      <c r="A76" s="7" t="s">
        <v>127</v>
      </c>
      <c r="B76" s="11" t="s">
        <v>28</v>
      </c>
      <c r="C76" s="7" t="s">
        <v>11</v>
      </c>
      <c r="D76" s="7" t="s">
        <v>119</v>
      </c>
      <c r="E76" s="7" t="s">
        <v>124</v>
      </c>
      <c r="F76" s="7" t="s">
        <v>27</v>
      </c>
      <c r="G76" s="8">
        <v>3</v>
      </c>
      <c r="O76" s="8">
        <v>3</v>
      </c>
      <c r="P76" s="24"/>
      <c r="Q76" s="39">
        <f t="shared" si="1"/>
        <v>0</v>
      </c>
    </row>
    <row r="77" spans="1:17" ht="30">
      <c r="A77" s="12" t="s">
        <v>128</v>
      </c>
      <c r="B77" s="13" t="s">
        <v>30</v>
      </c>
      <c r="C77" s="12" t="s">
        <v>11</v>
      </c>
      <c r="D77" s="12" t="s">
        <v>119</v>
      </c>
      <c r="E77" s="12" t="s">
        <v>124</v>
      </c>
      <c r="F77" s="12" t="s">
        <v>29</v>
      </c>
      <c r="G77" s="14">
        <v>3</v>
      </c>
      <c r="O77" s="14">
        <v>3</v>
      </c>
      <c r="P77" s="24"/>
      <c r="Q77" s="39">
        <f t="shared" si="1"/>
        <v>0</v>
      </c>
    </row>
    <row r="78" spans="1:17" ht="15.75">
      <c r="A78" s="7" t="s">
        <v>131</v>
      </c>
      <c r="B78" s="11" t="s">
        <v>130</v>
      </c>
      <c r="C78" s="7" t="s">
        <v>11</v>
      </c>
      <c r="D78" s="7" t="s">
        <v>129</v>
      </c>
      <c r="E78" s="7"/>
      <c r="F78" s="7"/>
      <c r="G78" s="8">
        <v>38356.400000000001</v>
      </c>
      <c r="O78" s="8">
        <v>38356.400000000001</v>
      </c>
      <c r="P78" s="24">
        <f>P79+P84+P100+P111</f>
        <v>36881</v>
      </c>
      <c r="Q78" s="39">
        <f t="shared" si="1"/>
        <v>96.153445057408931</v>
      </c>
    </row>
    <row r="79" spans="1:17" ht="60">
      <c r="A79" s="7" t="s">
        <v>132</v>
      </c>
      <c r="B79" s="11" t="s">
        <v>18</v>
      </c>
      <c r="C79" s="7" t="s">
        <v>11</v>
      </c>
      <c r="D79" s="7" t="s">
        <v>129</v>
      </c>
      <c r="E79" s="7" t="s">
        <v>17</v>
      </c>
      <c r="F79" s="7"/>
      <c r="G79" s="8">
        <v>221.9</v>
      </c>
      <c r="O79" s="8">
        <v>221.9</v>
      </c>
      <c r="P79" s="24">
        <f>P80</f>
        <v>221.9</v>
      </c>
      <c r="Q79" s="39">
        <f t="shared" si="1"/>
        <v>100</v>
      </c>
    </row>
    <row r="80" spans="1:17" ht="75">
      <c r="A80" s="7" t="s">
        <v>135</v>
      </c>
      <c r="B80" s="11" t="s">
        <v>134</v>
      </c>
      <c r="C80" s="7" t="s">
        <v>11</v>
      </c>
      <c r="D80" s="7" t="s">
        <v>129</v>
      </c>
      <c r="E80" s="7" t="s">
        <v>133</v>
      </c>
      <c r="F80" s="7"/>
      <c r="G80" s="8">
        <v>221.9</v>
      </c>
      <c r="O80" s="8">
        <v>221.9</v>
      </c>
      <c r="P80" s="24">
        <f>P81</f>
        <v>221.9</v>
      </c>
      <c r="Q80" s="39">
        <f t="shared" si="1"/>
        <v>100</v>
      </c>
    </row>
    <row r="81" spans="1:17" ht="45">
      <c r="A81" s="7" t="s">
        <v>138</v>
      </c>
      <c r="B81" s="11" t="s">
        <v>137</v>
      </c>
      <c r="C81" s="7" t="s">
        <v>11</v>
      </c>
      <c r="D81" s="7" t="s">
        <v>129</v>
      </c>
      <c r="E81" s="7" t="s">
        <v>136</v>
      </c>
      <c r="F81" s="7"/>
      <c r="G81" s="8">
        <v>221.9</v>
      </c>
      <c r="O81" s="8">
        <v>221.9</v>
      </c>
      <c r="P81" s="24">
        <f>P82</f>
        <v>221.9</v>
      </c>
      <c r="Q81" s="39">
        <f t="shared" si="1"/>
        <v>100</v>
      </c>
    </row>
    <row r="82" spans="1:17" ht="30">
      <c r="A82" s="7" t="s">
        <v>139</v>
      </c>
      <c r="B82" s="11" t="s">
        <v>28</v>
      </c>
      <c r="C82" s="7" t="s">
        <v>11</v>
      </c>
      <c r="D82" s="7" t="s">
        <v>129</v>
      </c>
      <c r="E82" s="7" t="s">
        <v>136</v>
      </c>
      <c r="F82" s="7" t="s">
        <v>27</v>
      </c>
      <c r="G82" s="8">
        <v>221.9</v>
      </c>
      <c r="O82" s="8">
        <v>221.9</v>
      </c>
      <c r="P82" s="24">
        <f>P83</f>
        <v>221.9</v>
      </c>
      <c r="Q82" s="39">
        <f t="shared" si="1"/>
        <v>100</v>
      </c>
    </row>
    <row r="83" spans="1:17" ht="30">
      <c r="A83" s="12" t="s">
        <v>140</v>
      </c>
      <c r="B83" s="13" t="s">
        <v>30</v>
      </c>
      <c r="C83" s="12" t="s">
        <v>11</v>
      </c>
      <c r="D83" s="12" t="s">
        <v>129</v>
      </c>
      <c r="E83" s="12" t="s">
        <v>136</v>
      </c>
      <c r="F83" s="12" t="s">
        <v>29</v>
      </c>
      <c r="G83" s="14">
        <v>221.9</v>
      </c>
      <c r="O83" s="14">
        <v>221.9</v>
      </c>
      <c r="P83" s="24">
        <v>221.9</v>
      </c>
      <c r="Q83" s="39">
        <f t="shared" si="1"/>
        <v>100</v>
      </c>
    </row>
    <row r="84" spans="1:17" ht="30">
      <c r="A84" s="7" t="s">
        <v>141</v>
      </c>
      <c r="B84" s="11" t="s">
        <v>43</v>
      </c>
      <c r="C84" s="7" t="s">
        <v>11</v>
      </c>
      <c r="D84" s="7" t="s">
        <v>129</v>
      </c>
      <c r="E84" s="7" t="s">
        <v>42</v>
      </c>
      <c r="F84" s="7"/>
      <c r="G84" s="8">
        <v>10271.5</v>
      </c>
      <c r="O84" s="8">
        <v>10211.5</v>
      </c>
      <c r="P84" s="24">
        <f>P85+P89+P92</f>
        <v>9593.1999999999989</v>
      </c>
      <c r="Q84" s="39">
        <f t="shared" si="1"/>
        <v>93.945061939969634</v>
      </c>
    </row>
    <row r="85" spans="1:17" ht="30">
      <c r="A85" s="7" t="s">
        <v>142</v>
      </c>
      <c r="B85" s="11" t="s">
        <v>46</v>
      </c>
      <c r="C85" s="7" t="s">
        <v>11</v>
      </c>
      <c r="D85" s="7" t="s">
        <v>129</v>
      </c>
      <c r="E85" s="7" t="s">
        <v>45</v>
      </c>
      <c r="F85" s="7"/>
      <c r="G85" s="8">
        <v>3718.5</v>
      </c>
      <c r="O85" s="8">
        <v>3718.5</v>
      </c>
      <c r="P85" s="24">
        <f>P86</f>
        <v>3175.6</v>
      </c>
      <c r="Q85" s="39">
        <f t="shared" si="1"/>
        <v>85.400026892564199</v>
      </c>
    </row>
    <row r="86" spans="1:17" ht="30">
      <c r="A86" s="7" t="s">
        <v>145</v>
      </c>
      <c r="B86" s="11" t="s">
        <v>144</v>
      </c>
      <c r="C86" s="7" t="s">
        <v>11</v>
      </c>
      <c r="D86" s="7" t="s">
        <v>129</v>
      </c>
      <c r="E86" s="7" t="s">
        <v>143</v>
      </c>
      <c r="F86" s="7"/>
      <c r="G86" s="8">
        <v>3681.3</v>
      </c>
      <c r="O86" s="8">
        <v>3681.3</v>
      </c>
      <c r="P86" s="24">
        <f>P87</f>
        <v>3175.6</v>
      </c>
      <c r="Q86" s="39">
        <f t="shared" si="1"/>
        <v>86.263004916741366</v>
      </c>
    </row>
    <row r="87" spans="1:17" ht="30">
      <c r="A87" s="7" t="s">
        <v>146</v>
      </c>
      <c r="B87" s="11" t="s">
        <v>28</v>
      </c>
      <c r="C87" s="7" t="s">
        <v>11</v>
      </c>
      <c r="D87" s="7" t="s">
        <v>129</v>
      </c>
      <c r="E87" s="7" t="s">
        <v>143</v>
      </c>
      <c r="F87" s="7" t="s">
        <v>27</v>
      </c>
      <c r="G87" s="8">
        <v>3681.3</v>
      </c>
      <c r="O87" s="8">
        <v>3681.3</v>
      </c>
      <c r="P87" s="24">
        <f>P88</f>
        <v>3175.6</v>
      </c>
      <c r="Q87" s="39">
        <f t="shared" si="1"/>
        <v>86.263004916741366</v>
      </c>
    </row>
    <row r="88" spans="1:17" ht="30">
      <c r="A88" s="12" t="s">
        <v>147</v>
      </c>
      <c r="B88" s="13" t="s">
        <v>30</v>
      </c>
      <c r="C88" s="12" t="s">
        <v>11</v>
      </c>
      <c r="D88" s="12" t="s">
        <v>129</v>
      </c>
      <c r="E88" s="12" t="s">
        <v>143</v>
      </c>
      <c r="F88" s="12" t="s">
        <v>29</v>
      </c>
      <c r="G88" s="14">
        <v>3681.3</v>
      </c>
      <c r="O88" s="14">
        <v>3681.3</v>
      </c>
      <c r="P88" s="24">
        <v>3175.6</v>
      </c>
      <c r="Q88" s="39">
        <f t="shared" si="1"/>
        <v>86.263004916741366</v>
      </c>
    </row>
    <row r="89" spans="1:17" ht="30">
      <c r="A89" s="7" t="s">
        <v>150</v>
      </c>
      <c r="B89" s="11" t="s">
        <v>149</v>
      </c>
      <c r="C89" s="7" t="s">
        <v>11</v>
      </c>
      <c r="D89" s="7" t="s">
        <v>129</v>
      </c>
      <c r="E89" s="7" t="s">
        <v>148</v>
      </c>
      <c r="F89" s="7"/>
      <c r="G89" s="8">
        <v>37.200000000000003</v>
      </c>
      <c r="O89" s="8">
        <v>37.200000000000003</v>
      </c>
      <c r="P89" s="24">
        <f>P90</f>
        <v>37.200000000000003</v>
      </c>
      <c r="Q89" s="39">
        <f t="shared" si="1"/>
        <v>100</v>
      </c>
    </row>
    <row r="90" spans="1:17" ht="30">
      <c r="A90" s="7" t="s">
        <v>151</v>
      </c>
      <c r="B90" s="11" t="s">
        <v>28</v>
      </c>
      <c r="C90" s="7" t="s">
        <v>11</v>
      </c>
      <c r="D90" s="7" t="s">
        <v>129</v>
      </c>
      <c r="E90" s="7" t="s">
        <v>148</v>
      </c>
      <c r="F90" s="7" t="s">
        <v>27</v>
      </c>
      <c r="G90" s="8">
        <v>37.200000000000003</v>
      </c>
      <c r="O90" s="8">
        <v>37.200000000000003</v>
      </c>
      <c r="P90" s="24">
        <f>P91</f>
        <v>37.200000000000003</v>
      </c>
      <c r="Q90" s="39">
        <f t="shared" si="1"/>
        <v>100</v>
      </c>
    </row>
    <row r="91" spans="1:17" ht="30">
      <c r="A91" s="12" t="s">
        <v>152</v>
      </c>
      <c r="B91" s="13" t="s">
        <v>30</v>
      </c>
      <c r="C91" s="12" t="s">
        <v>11</v>
      </c>
      <c r="D91" s="12" t="s">
        <v>129</v>
      </c>
      <c r="E91" s="12" t="s">
        <v>148</v>
      </c>
      <c r="F91" s="12" t="s">
        <v>29</v>
      </c>
      <c r="G91" s="14">
        <v>37.200000000000003</v>
      </c>
      <c r="O91" s="14">
        <v>37.200000000000003</v>
      </c>
      <c r="P91" s="24">
        <v>37.200000000000003</v>
      </c>
      <c r="Q91" s="39">
        <f t="shared" si="1"/>
        <v>100</v>
      </c>
    </row>
    <row r="92" spans="1:17" ht="30">
      <c r="A92" s="7" t="s">
        <v>155</v>
      </c>
      <c r="B92" s="11" t="s">
        <v>154</v>
      </c>
      <c r="C92" s="7" t="s">
        <v>11</v>
      </c>
      <c r="D92" s="7" t="s">
        <v>129</v>
      </c>
      <c r="E92" s="7" t="s">
        <v>153</v>
      </c>
      <c r="F92" s="7"/>
      <c r="G92" s="8">
        <v>6553</v>
      </c>
      <c r="O92" s="8">
        <v>6493</v>
      </c>
      <c r="P92" s="24">
        <f>P93</f>
        <v>6380.4</v>
      </c>
      <c r="Q92" s="39">
        <f t="shared" si="1"/>
        <v>98.265824734329271</v>
      </c>
    </row>
    <row r="93" spans="1:17" ht="30">
      <c r="A93" s="7" t="s">
        <v>158</v>
      </c>
      <c r="B93" s="11" t="s">
        <v>157</v>
      </c>
      <c r="C93" s="7" t="s">
        <v>11</v>
      </c>
      <c r="D93" s="7" t="s">
        <v>129</v>
      </c>
      <c r="E93" s="7" t="s">
        <v>156</v>
      </c>
      <c r="F93" s="7"/>
      <c r="G93" s="8">
        <v>6553</v>
      </c>
      <c r="O93" s="8">
        <v>6493</v>
      </c>
      <c r="P93" s="24">
        <f>P94+P96+P98</f>
        <v>6380.4</v>
      </c>
      <c r="Q93" s="39">
        <f t="shared" si="1"/>
        <v>98.265824734329271</v>
      </c>
    </row>
    <row r="94" spans="1:17" ht="75">
      <c r="A94" s="7" t="s">
        <v>159</v>
      </c>
      <c r="B94" s="11" t="s">
        <v>24</v>
      </c>
      <c r="C94" s="7" t="s">
        <v>11</v>
      </c>
      <c r="D94" s="7" t="s">
        <v>129</v>
      </c>
      <c r="E94" s="7" t="s">
        <v>156</v>
      </c>
      <c r="F94" s="7" t="s">
        <v>23</v>
      </c>
      <c r="G94" s="8">
        <v>5288.2</v>
      </c>
      <c r="O94" s="8">
        <v>5288.2</v>
      </c>
      <c r="P94" s="24">
        <f>P95</f>
        <v>5200.2</v>
      </c>
      <c r="Q94" s="39">
        <f t="shared" si="1"/>
        <v>98.335917703566437</v>
      </c>
    </row>
    <row r="95" spans="1:17" ht="15.75">
      <c r="A95" s="12" t="s">
        <v>162</v>
      </c>
      <c r="B95" s="13" t="s">
        <v>161</v>
      </c>
      <c r="C95" s="12" t="s">
        <v>11</v>
      </c>
      <c r="D95" s="12" t="s">
        <v>129</v>
      </c>
      <c r="E95" s="12" t="s">
        <v>156</v>
      </c>
      <c r="F95" s="12" t="s">
        <v>160</v>
      </c>
      <c r="G95" s="14">
        <v>5288.2</v>
      </c>
      <c r="O95" s="14">
        <v>5288.2</v>
      </c>
      <c r="P95" s="24">
        <v>5200.2</v>
      </c>
      <c r="Q95" s="39">
        <f t="shared" si="1"/>
        <v>98.335917703566437</v>
      </c>
    </row>
    <row r="96" spans="1:17" ht="30">
      <c r="A96" s="7" t="s">
        <v>163</v>
      </c>
      <c r="B96" s="11" t="s">
        <v>28</v>
      </c>
      <c r="C96" s="7" t="s">
        <v>11</v>
      </c>
      <c r="D96" s="7" t="s">
        <v>129</v>
      </c>
      <c r="E96" s="7" t="s">
        <v>156</v>
      </c>
      <c r="F96" s="7" t="s">
        <v>27</v>
      </c>
      <c r="G96" s="8">
        <v>1262.8</v>
      </c>
      <c r="O96" s="8">
        <v>1202.8</v>
      </c>
      <c r="P96" s="24">
        <f>P97</f>
        <v>1178.3</v>
      </c>
      <c r="Q96" s="39">
        <f t="shared" si="1"/>
        <v>97.96308613235783</v>
      </c>
    </row>
    <row r="97" spans="1:17" ht="30">
      <c r="A97" s="12" t="s">
        <v>164</v>
      </c>
      <c r="B97" s="13" t="s">
        <v>30</v>
      </c>
      <c r="C97" s="12" t="s">
        <v>11</v>
      </c>
      <c r="D97" s="12" t="s">
        <v>129</v>
      </c>
      <c r="E97" s="12" t="s">
        <v>156</v>
      </c>
      <c r="F97" s="12" t="s">
        <v>29</v>
      </c>
      <c r="G97" s="14">
        <v>1262.8</v>
      </c>
      <c r="O97" s="14">
        <v>1202.8</v>
      </c>
      <c r="P97" s="24">
        <v>1178.3</v>
      </c>
      <c r="Q97" s="39">
        <f t="shared" si="1"/>
        <v>97.96308613235783</v>
      </c>
    </row>
    <row r="98" spans="1:17" ht="15.75">
      <c r="A98" s="7" t="s">
        <v>165</v>
      </c>
      <c r="B98" s="11" t="s">
        <v>32</v>
      </c>
      <c r="C98" s="7" t="s">
        <v>11</v>
      </c>
      <c r="D98" s="7" t="s">
        <v>129</v>
      </c>
      <c r="E98" s="7" t="s">
        <v>156</v>
      </c>
      <c r="F98" s="7" t="s">
        <v>31</v>
      </c>
      <c r="G98" s="8">
        <v>2</v>
      </c>
      <c r="O98" s="8">
        <v>2</v>
      </c>
      <c r="P98" s="24">
        <f>P99</f>
        <v>1.9</v>
      </c>
      <c r="Q98" s="39">
        <f t="shared" si="1"/>
        <v>95</v>
      </c>
    </row>
    <row r="99" spans="1:17" ht="15.75">
      <c r="A99" s="12" t="s">
        <v>166</v>
      </c>
      <c r="B99" s="13" t="s">
        <v>35</v>
      </c>
      <c r="C99" s="12" t="s">
        <v>11</v>
      </c>
      <c r="D99" s="12" t="s">
        <v>129</v>
      </c>
      <c r="E99" s="12" t="s">
        <v>156</v>
      </c>
      <c r="F99" s="12" t="s">
        <v>34</v>
      </c>
      <c r="G99" s="14">
        <v>2</v>
      </c>
      <c r="O99" s="14">
        <v>2</v>
      </c>
      <c r="P99" s="24">
        <v>1.9</v>
      </c>
      <c r="Q99" s="39">
        <f t="shared" si="1"/>
        <v>95</v>
      </c>
    </row>
    <row r="100" spans="1:17" ht="30">
      <c r="A100" s="7" t="s">
        <v>167</v>
      </c>
      <c r="B100" s="11" t="s">
        <v>60</v>
      </c>
      <c r="C100" s="7" t="s">
        <v>11</v>
      </c>
      <c r="D100" s="7" t="s">
        <v>129</v>
      </c>
      <c r="E100" s="7" t="s">
        <v>59</v>
      </c>
      <c r="F100" s="7"/>
      <c r="G100" s="8">
        <v>665.2</v>
      </c>
      <c r="O100" s="8">
        <v>725.2</v>
      </c>
      <c r="P100" s="24">
        <f>P101</f>
        <v>346.6</v>
      </c>
      <c r="Q100" s="39">
        <f t="shared" si="1"/>
        <v>47.793712079426363</v>
      </c>
    </row>
    <row r="101" spans="1:17" ht="30">
      <c r="A101" s="7" t="s">
        <v>170</v>
      </c>
      <c r="B101" s="11" t="s">
        <v>169</v>
      </c>
      <c r="C101" s="7" t="s">
        <v>11</v>
      </c>
      <c r="D101" s="7" t="s">
        <v>129</v>
      </c>
      <c r="E101" s="7" t="s">
        <v>168</v>
      </c>
      <c r="F101" s="7"/>
      <c r="G101" s="8">
        <v>665.2</v>
      </c>
      <c r="O101" s="8">
        <v>725.2</v>
      </c>
      <c r="P101" s="24">
        <f>P102+P105+P108</f>
        <v>346.6</v>
      </c>
      <c r="Q101" s="39">
        <f t="shared" si="1"/>
        <v>47.793712079426363</v>
      </c>
    </row>
    <row r="102" spans="1:17" ht="60">
      <c r="A102" s="7" t="s">
        <v>173</v>
      </c>
      <c r="B102" s="11" t="s">
        <v>172</v>
      </c>
      <c r="C102" s="7" t="s">
        <v>11</v>
      </c>
      <c r="D102" s="7" t="s">
        <v>129</v>
      </c>
      <c r="E102" s="7" t="s">
        <v>171</v>
      </c>
      <c r="F102" s="7"/>
      <c r="G102" s="8">
        <v>243</v>
      </c>
      <c r="O102" s="8">
        <v>303</v>
      </c>
      <c r="P102" s="24">
        <f>P103</f>
        <v>208.5</v>
      </c>
      <c r="Q102" s="39">
        <f t="shared" si="1"/>
        <v>68.811881188118818</v>
      </c>
    </row>
    <row r="103" spans="1:17" ht="30">
      <c r="A103" s="7" t="s">
        <v>174</v>
      </c>
      <c r="B103" s="11" t="s">
        <v>28</v>
      </c>
      <c r="C103" s="7" t="s">
        <v>11</v>
      </c>
      <c r="D103" s="7" t="s">
        <v>129</v>
      </c>
      <c r="E103" s="7" t="s">
        <v>171</v>
      </c>
      <c r="F103" s="7" t="s">
        <v>27</v>
      </c>
      <c r="G103" s="8">
        <v>243</v>
      </c>
      <c r="O103" s="8">
        <v>303</v>
      </c>
      <c r="P103" s="24">
        <f>P104</f>
        <v>208.5</v>
      </c>
      <c r="Q103" s="39">
        <f t="shared" si="1"/>
        <v>68.811881188118818</v>
      </c>
    </row>
    <row r="104" spans="1:17" ht="30">
      <c r="A104" s="12" t="s">
        <v>175</v>
      </c>
      <c r="B104" s="13" t="s">
        <v>30</v>
      </c>
      <c r="C104" s="12" t="s">
        <v>11</v>
      </c>
      <c r="D104" s="12" t="s">
        <v>129</v>
      </c>
      <c r="E104" s="12" t="s">
        <v>171</v>
      </c>
      <c r="F104" s="12" t="s">
        <v>29</v>
      </c>
      <c r="G104" s="14">
        <v>243</v>
      </c>
      <c r="O104" s="14">
        <v>303</v>
      </c>
      <c r="P104" s="24">
        <v>208.5</v>
      </c>
      <c r="Q104" s="39">
        <f t="shared" si="1"/>
        <v>68.811881188118818</v>
      </c>
    </row>
    <row r="105" spans="1:17" ht="45">
      <c r="A105" s="7" t="s">
        <v>178</v>
      </c>
      <c r="B105" s="11" t="s">
        <v>177</v>
      </c>
      <c r="C105" s="7" t="s">
        <v>11</v>
      </c>
      <c r="D105" s="7" t="s">
        <v>129</v>
      </c>
      <c r="E105" s="7" t="s">
        <v>176</v>
      </c>
      <c r="F105" s="7"/>
      <c r="G105" s="8">
        <v>98.5</v>
      </c>
      <c r="O105" s="8">
        <v>98.5</v>
      </c>
      <c r="P105" s="24">
        <f>P106</f>
        <v>38.5</v>
      </c>
      <c r="Q105" s="39">
        <f t="shared" si="1"/>
        <v>39.086294416243653</v>
      </c>
    </row>
    <row r="106" spans="1:17" ht="30">
      <c r="A106" s="7" t="s">
        <v>179</v>
      </c>
      <c r="B106" s="11" t="s">
        <v>28</v>
      </c>
      <c r="C106" s="7" t="s">
        <v>11</v>
      </c>
      <c r="D106" s="7" t="s">
        <v>129</v>
      </c>
      <c r="E106" s="7" t="s">
        <v>176</v>
      </c>
      <c r="F106" s="7" t="s">
        <v>27</v>
      </c>
      <c r="G106" s="8">
        <v>98.5</v>
      </c>
      <c r="O106" s="8">
        <v>98.5</v>
      </c>
      <c r="P106" s="24">
        <f>P107</f>
        <v>38.5</v>
      </c>
      <c r="Q106" s="39">
        <f t="shared" si="1"/>
        <v>39.086294416243653</v>
      </c>
    </row>
    <row r="107" spans="1:17" ht="30">
      <c r="A107" s="12" t="s">
        <v>180</v>
      </c>
      <c r="B107" s="13" t="s">
        <v>30</v>
      </c>
      <c r="C107" s="12" t="s">
        <v>11</v>
      </c>
      <c r="D107" s="12" t="s">
        <v>129</v>
      </c>
      <c r="E107" s="12" t="s">
        <v>176</v>
      </c>
      <c r="F107" s="12" t="s">
        <v>29</v>
      </c>
      <c r="G107" s="14">
        <v>98.5</v>
      </c>
      <c r="O107" s="14">
        <v>98.5</v>
      </c>
      <c r="P107" s="24">
        <v>38.5</v>
      </c>
      <c r="Q107" s="39">
        <f t="shared" si="1"/>
        <v>39.086294416243653</v>
      </c>
    </row>
    <row r="108" spans="1:17" ht="75">
      <c r="A108" s="7" t="s">
        <v>183</v>
      </c>
      <c r="B108" s="11" t="s">
        <v>182</v>
      </c>
      <c r="C108" s="7" t="s">
        <v>11</v>
      </c>
      <c r="D108" s="7" t="s">
        <v>129</v>
      </c>
      <c r="E108" s="7" t="s">
        <v>181</v>
      </c>
      <c r="F108" s="7"/>
      <c r="G108" s="8">
        <v>323.7</v>
      </c>
      <c r="O108" s="8">
        <v>323.7</v>
      </c>
      <c r="P108" s="24">
        <f>P109</f>
        <v>99.6</v>
      </c>
      <c r="Q108" s="39">
        <f t="shared" si="1"/>
        <v>30.76923076923077</v>
      </c>
    </row>
    <row r="109" spans="1:17" ht="30">
      <c r="A109" s="7" t="s">
        <v>23</v>
      </c>
      <c r="B109" s="11" t="s">
        <v>28</v>
      </c>
      <c r="C109" s="7" t="s">
        <v>11</v>
      </c>
      <c r="D109" s="7" t="s">
        <v>129</v>
      </c>
      <c r="E109" s="7" t="s">
        <v>181</v>
      </c>
      <c r="F109" s="7" t="s">
        <v>27</v>
      </c>
      <c r="G109" s="8">
        <v>323.7</v>
      </c>
      <c r="O109" s="8">
        <v>323.7</v>
      </c>
      <c r="P109" s="24">
        <f>P110</f>
        <v>99.6</v>
      </c>
      <c r="Q109" s="39">
        <f t="shared" si="1"/>
        <v>30.76923076923077</v>
      </c>
    </row>
    <row r="110" spans="1:17" ht="30">
      <c r="A110" s="12" t="s">
        <v>184</v>
      </c>
      <c r="B110" s="13" t="s">
        <v>30</v>
      </c>
      <c r="C110" s="12" t="s">
        <v>11</v>
      </c>
      <c r="D110" s="12" t="s">
        <v>129</v>
      </c>
      <c r="E110" s="12" t="s">
        <v>181</v>
      </c>
      <c r="F110" s="12" t="s">
        <v>29</v>
      </c>
      <c r="G110" s="14">
        <v>323.7</v>
      </c>
      <c r="O110" s="14">
        <v>323.7</v>
      </c>
      <c r="P110" s="24">
        <v>99.6</v>
      </c>
      <c r="Q110" s="39">
        <f t="shared" si="1"/>
        <v>30.76923076923077</v>
      </c>
    </row>
    <row r="111" spans="1:17" ht="30">
      <c r="A111" s="7" t="s">
        <v>185</v>
      </c>
      <c r="B111" s="11" t="s">
        <v>107</v>
      </c>
      <c r="C111" s="7" t="s">
        <v>11</v>
      </c>
      <c r="D111" s="7" t="s">
        <v>129</v>
      </c>
      <c r="E111" s="7" t="s">
        <v>106</v>
      </c>
      <c r="F111" s="7"/>
      <c r="G111" s="8">
        <v>27197.8</v>
      </c>
      <c r="O111" s="8">
        <v>27197.8</v>
      </c>
      <c r="P111" s="24">
        <f>P112</f>
        <v>26719.3</v>
      </c>
      <c r="Q111" s="39">
        <f t="shared" si="1"/>
        <v>98.240666524498309</v>
      </c>
    </row>
    <row r="112" spans="1:17" ht="15.75">
      <c r="A112" s="7" t="s">
        <v>186</v>
      </c>
      <c r="B112" s="11" t="s">
        <v>110</v>
      </c>
      <c r="C112" s="7" t="s">
        <v>11</v>
      </c>
      <c r="D112" s="7" t="s">
        <v>129</v>
      </c>
      <c r="E112" s="7" t="s">
        <v>109</v>
      </c>
      <c r="F112" s="7"/>
      <c r="G112" s="8">
        <v>27197.8</v>
      </c>
      <c r="O112" s="8">
        <v>27197.8</v>
      </c>
      <c r="P112" s="24">
        <f>P113+P116+P121+P128</f>
        <v>26719.3</v>
      </c>
      <c r="Q112" s="39">
        <f t="shared" si="1"/>
        <v>98.240666524498309</v>
      </c>
    </row>
    <row r="113" spans="1:17" ht="30">
      <c r="A113" s="7" t="s">
        <v>189</v>
      </c>
      <c r="B113" s="11" t="s">
        <v>188</v>
      </c>
      <c r="C113" s="7" t="s">
        <v>11</v>
      </c>
      <c r="D113" s="7" t="s">
        <v>129</v>
      </c>
      <c r="E113" s="7" t="s">
        <v>187</v>
      </c>
      <c r="F113" s="7"/>
      <c r="G113" s="8">
        <v>72.099999999999994</v>
      </c>
      <c r="O113" s="8">
        <v>72.099999999999994</v>
      </c>
      <c r="P113" s="24">
        <f>P114</f>
        <v>72.099999999999994</v>
      </c>
      <c r="Q113" s="39">
        <f t="shared" si="1"/>
        <v>100</v>
      </c>
    </row>
    <row r="114" spans="1:17" ht="30">
      <c r="A114" s="7" t="s">
        <v>190</v>
      </c>
      <c r="B114" s="11" t="s">
        <v>28</v>
      </c>
      <c r="C114" s="7" t="s">
        <v>11</v>
      </c>
      <c r="D114" s="7" t="s">
        <v>129</v>
      </c>
      <c r="E114" s="7" t="s">
        <v>187</v>
      </c>
      <c r="F114" s="7" t="s">
        <v>27</v>
      </c>
      <c r="G114" s="8">
        <v>72.099999999999994</v>
      </c>
      <c r="O114" s="8">
        <v>72.099999999999994</v>
      </c>
      <c r="P114" s="24">
        <f>P115</f>
        <v>72.099999999999994</v>
      </c>
      <c r="Q114" s="39">
        <f t="shared" si="1"/>
        <v>100</v>
      </c>
    </row>
    <row r="115" spans="1:17" ht="30">
      <c r="A115" s="12" t="s">
        <v>191</v>
      </c>
      <c r="B115" s="13" t="s">
        <v>30</v>
      </c>
      <c r="C115" s="12" t="s">
        <v>11</v>
      </c>
      <c r="D115" s="12" t="s">
        <v>129</v>
      </c>
      <c r="E115" s="12" t="s">
        <v>187</v>
      </c>
      <c r="F115" s="12" t="s">
        <v>29</v>
      </c>
      <c r="G115" s="14">
        <v>72.099999999999994</v>
      </c>
      <c r="O115" s="14">
        <v>72.099999999999994</v>
      </c>
      <c r="P115" s="24">
        <v>72.099999999999994</v>
      </c>
      <c r="Q115" s="39">
        <f t="shared" si="1"/>
        <v>100</v>
      </c>
    </row>
    <row r="116" spans="1:17" ht="15.75">
      <c r="A116" s="7" t="s">
        <v>194</v>
      </c>
      <c r="B116" s="11" t="s">
        <v>193</v>
      </c>
      <c r="C116" s="7" t="s">
        <v>11</v>
      </c>
      <c r="D116" s="7" t="s">
        <v>129</v>
      </c>
      <c r="E116" s="7" t="s">
        <v>192</v>
      </c>
      <c r="F116" s="7"/>
      <c r="G116" s="8">
        <v>1116.4000000000001</v>
      </c>
      <c r="O116" s="8">
        <v>1116.4000000000001</v>
      </c>
      <c r="P116" s="24">
        <f>P117+P119</f>
        <v>1116.4000000000001</v>
      </c>
      <c r="Q116" s="39">
        <f t="shared" si="1"/>
        <v>100</v>
      </c>
    </row>
    <row r="117" spans="1:17" ht="30">
      <c r="A117" s="7" t="s">
        <v>195</v>
      </c>
      <c r="B117" s="11" t="s">
        <v>28</v>
      </c>
      <c r="C117" s="7" t="s">
        <v>11</v>
      </c>
      <c r="D117" s="7" t="s">
        <v>129</v>
      </c>
      <c r="E117" s="7" t="s">
        <v>192</v>
      </c>
      <c r="F117" s="7" t="s">
        <v>27</v>
      </c>
      <c r="G117" s="8">
        <v>664</v>
      </c>
      <c r="O117" s="8">
        <v>664</v>
      </c>
      <c r="P117" s="24">
        <f>P118</f>
        <v>664</v>
      </c>
      <c r="Q117" s="39">
        <f t="shared" si="1"/>
        <v>100</v>
      </c>
    </row>
    <row r="118" spans="1:17" ht="30">
      <c r="A118" s="12" t="s">
        <v>196</v>
      </c>
      <c r="B118" s="13" t="s">
        <v>30</v>
      </c>
      <c r="C118" s="12" t="s">
        <v>11</v>
      </c>
      <c r="D118" s="12" t="s">
        <v>129</v>
      </c>
      <c r="E118" s="12" t="s">
        <v>192</v>
      </c>
      <c r="F118" s="12" t="s">
        <v>29</v>
      </c>
      <c r="G118" s="14">
        <v>664</v>
      </c>
      <c r="O118" s="14">
        <v>664</v>
      </c>
      <c r="P118" s="24">
        <v>664</v>
      </c>
      <c r="Q118" s="39">
        <f t="shared" si="1"/>
        <v>100</v>
      </c>
    </row>
    <row r="119" spans="1:17" ht="15.75">
      <c r="A119" s="7" t="s">
        <v>160</v>
      </c>
      <c r="B119" s="11" t="s">
        <v>32</v>
      </c>
      <c r="C119" s="7" t="s">
        <v>11</v>
      </c>
      <c r="D119" s="7" t="s">
        <v>129</v>
      </c>
      <c r="E119" s="7" t="s">
        <v>192</v>
      </c>
      <c r="F119" s="7" t="s">
        <v>31</v>
      </c>
      <c r="G119" s="8">
        <v>452.4</v>
      </c>
      <c r="O119" s="8">
        <v>452.4</v>
      </c>
      <c r="P119" s="24">
        <f>P120</f>
        <v>452.4</v>
      </c>
      <c r="Q119" s="39">
        <f t="shared" si="1"/>
        <v>100</v>
      </c>
    </row>
    <row r="120" spans="1:17" ht="15.75">
      <c r="A120" s="12" t="s">
        <v>197</v>
      </c>
      <c r="B120" s="13" t="s">
        <v>91</v>
      </c>
      <c r="C120" s="12" t="s">
        <v>11</v>
      </c>
      <c r="D120" s="12" t="s">
        <v>129</v>
      </c>
      <c r="E120" s="12" t="s">
        <v>192</v>
      </c>
      <c r="F120" s="12" t="s">
        <v>90</v>
      </c>
      <c r="G120" s="14">
        <v>452.4</v>
      </c>
      <c r="O120" s="14">
        <v>452.4</v>
      </c>
      <c r="P120" s="24">
        <v>452.4</v>
      </c>
      <c r="Q120" s="39">
        <f t="shared" si="1"/>
        <v>100</v>
      </c>
    </row>
    <row r="121" spans="1:17" ht="30">
      <c r="A121" s="7" t="s">
        <v>199</v>
      </c>
      <c r="B121" s="11" t="s">
        <v>157</v>
      </c>
      <c r="C121" s="7" t="s">
        <v>11</v>
      </c>
      <c r="D121" s="7" t="s">
        <v>129</v>
      </c>
      <c r="E121" s="7" t="s">
        <v>198</v>
      </c>
      <c r="F121" s="7"/>
      <c r="G121" s="8">
        <v>20073.8</v>
      </c>
      <c r="O121" s="8">
        <v>20073.8</v>
      </c>
      <c r="P121" s="24">
        <f>P122+P124+P126</f>
        <v>19778.3</v>
      </c>
      <c r="Q121" s="39">
        <f t="shared" si="1"/>
        <v>98.527931931173967</v>
      </c>
    </row>
    <row r="122" spans="1:17" ht="75">
      <c r="A122" s="7" t="s">
        <v>200</v>
      </c>
      <c r="B122" s="11" t="s">
        <v>24</v>
      </c>
      <c r="C122" s="7" t="s">
        <v>11</v>
      </c>
      <c r="D122" s="7" t="s">
        <v>129</v>
      </c>
      <c r="E122" s="7" t="s">
        <v>198</v>
      </c>
      <c r="F122" s="7" t="s">
        <v>23</v>
      </c>
      <c r="G122" s="8">
        <v>16842.2</v>
      </c>
      <c r="O122" s="8">
        <v>16842.2</v>
      </c>
      <c r="P122" s="24">
        <f>P123</f>
        <v>16606.2</v>
      </c>
      <c r="Q122" s="39">
        <f t="shared" si="1"/>
        <v>98.598757881986913</v>
      </c>
    </row>
    <row r="123" spans="1:17" ht="15.75">
      <c r="A123" s="12" t="s">
        <v>201</v>
      </c>
      <c r="B123" s="13" t="s">
        <v>161</v>
      </c>
      <c r="C123" s="12" t="s">
        <v>11</v>
      </c>
      <c r="D123" s="12" t="s">
        <v>129</v>
      </c>
      <c r="E123" s="12" t="s">
        <v>198</v>
      </c>
      <c r="F123" s="12" t="s">
        <v>160</v>
      </c>
      <c r="G123" s="14">
        <v>16842.2</v>
      </c>
      <c r="O123" s="14">
        <v>16842.2</v>
      </c>
      <c r="P123" s="24">
        <v>16606.2</v>
      </c>
      <c r="Q123" s="39">
        <f t="shared" si="1"/>
        <v>98.598757881986913</v>
      </c>
    </row>
    <row r="124" spans="1:17" ht="30">
      <c r="A124" s="7" t="s">
        <v>202</v>
      </c>
      <c r="B124" s="11" t="s">
        <v>28</v>
      </c>
      <c r="C124" s="7" t="s">
        <v>11</v>
      </c>
      <c r="D124" s="7" t="s">
        <v>129</v>
      </c>
      <c r="E124" s="7" t="s">
        <v>198</v>
      </c>
      <c r="F124" s="7" t="s">
        <v>27</v>
      </c>
      <c r="G124" s="8">
        <v>3220.2</v>
      </c>
      <c r="O124" s="8">
        <v>3220.2</v>
      </c>
      <c r="P124" s="24">
        <f>P125</f>
        <v>3163.1</v>
      </c>
      <c r="Q124" s="39">
        <f t="shared" si="1"/>
        <v>98.226818210049075</v>
      </c>
    </row>
    <row r="125" spans="1:17" ht="30">
      <c r="A125" s="12" t="s">
        <v>203</v>
      </c>
      <c r="B125" s="13" t="s">
        <v>30</v>
      </c>
      <c r="C125" s="12" t="s">
        <v>11</v>
      </c>
      <c r="D125" s="12" t="s">
        <v>129</v>
      </c>
      <c r="E125" s="12" t="s">
        <v>198</v>
      </c>
      <c r="F125" s="12" t="s">
        <v>29</v>
      </c>
      <c r="G125" s="14">
        <v>3220.2</v>
      </c>
      <c r="O125" s="14">
        <v>3220.2</v>
      </c>
      <c r="P125" s="24">
        <v>3163.1</v>
      </c>
      <c r="Q125" s="39">
        <f t="shared" si="1"/>
        <v>98.226818210049075</v>
      </c>
    </row>
    <row r="126" spans="1:17" ht="15.75">
      <c r="A126" s="7" t="s">
        <v>204</v>
      </c>
      <c r="B126" s="11" t="s">
        <v>32</v>
      </c>
      <c r="C126" s="7" t="s">
        <v>11</v>
      </c>
      <c r="D126" s="7" t="s">
        <v>129</v>
      </c>
      <c r="E126" s="7" t="s">
        <v>198</v>
      </c>
      <c r="F126" s="7" t="s">
        <v>31</v>
      </c>
      <c r="G126" s="8">
        <v>11.4</v>
      </c>
      <c r="O126" s="8">
        <v>11.4</v>
      </c>
      <c r="P126" s="24">
        <f>P127</f>
        <v>9</v>
      </c>
      <c r="Q126" s="39">
        <f t="shared" si="1"/>
        <v>78.94736842105263</v>
      </c>
    </row>
    <row r="127" spans="1:17" ht="15.75">
      <c r="A127" s="12" t="s">
        <v>205</v>
      </c>
      <c r="B127" s="13" t="s">
        <v>35</v>
      </c>
      <c r="C127" s="12" t="s">
        <v>11</v>
      </c>
      <c r="D127" s="12" t="s">
        <v>129</v>
      </c>
      <c r="E127" s="12" t="s">
        <v>198</v>
      </c>
      <c r="F127" s="12" t="s">
        <v>34</v>
      </c>
      <c r="G127" s="14">
        <v>11.4</v>
      </c>
      <c r="O127" s="14">
        <v>11.4</v>
      </c>
      <c r="P127" s="24">
        <v>9</v>
      </c>
      <c r="Q127" s="39">
        <f t="shared" si="1"/>
        <v>78.94736842105263</v>
      </c>
    </row>
    <row r="128" spans="1:17" ht="60">
      <c r="A128" s="7" t="s">
        <v>208</v>
      </c>
      <c r="B128" s="11" t="s">
        <v>207</v>
      </c>
      <c r="C128" s="7" t="s">
        <v>11</v>
      </c>
      <c r="D128" s="7" t="s">
        <v>129</v>
      </c>
      <c r="E128" s="7" t="s">
        <v>206</v>
      </c>
      <c r="F128" s="7"/>
      <c r="G128" s="8">
        <v>5935.5</v>
      </c>
      <c r="O128" s="8">
        <v>5935.5</v>
      </c>
      <c r="P128" s="24">
        <f>P129</f>
        <v>5752.5</v>
      </c>
      <c r="Q128" s="39">
        <f t="shared" si="1"/>
        <v>96.916856204195099</v>
      </c>
    </row>
    <row r="129" spans="1:17" ht="75">
      <c r="A129" s="7" t="s">
        <v>25</v>
      </c>
      <c r="B129" s="11" t="s">
        <v>24</v>
      </c>
      <c r="C129" s="7" t="s">
        <v>11</v>
      </c>
      <c r="D129" s="7" t="s">
        <v>129</v>
      </c>
      <c r="E129" s="7" t="s">
        <v>206</v>
      </c>
      <c r="F129" s="7" t="s">
        <v>23</v>
      </c>
      <c r="G129" s="8">
        <v>5935.5</v>
      </c>
      <c r="O129" s="8">
        <v>5935.5</v>
      </c>
      <c r="P129" s="24">
        <f>P130</f>
        <v>5752.5</v>
      </c>
      <c r="Q129" s="39">
        <f t="shared" si="1"/>
        <v>96.916856204195099</v>
      </c>
    </row>
    <row r="130" spans="1:17" ht="15.75">
      <c r="A130" s="12" t="s">
        <v>209</v>
      </c>
      <c r="B130" s="13" t="s">
        <v>161</v>
      </c>
      <c r="C130" s="12" t="s">
        <v>11</v>
      </c>
      <c r="D130" s="12" t="s">
        <v>129</v>
      </c>
      <c r="E130" s="12" t="s">
        <v>206</v>
      </c>
      <c r="F130" s="12" t="s">
        <v>160</v>
      </c>
      <c r="G130" s="14">
        <v>5935.5</v>
      </c>
      <c r="O130" s="14">
        <v>5935.5</v>
      </c>
      <c r="P130" s="24">
        <v>5752.5</v>
      </c>
      <c r="Q130" s="39">
        <f t="shared" si="1"/>
        <v>96.916856204195099</v>
      </c>
    </row>
    <row r="131" spans="1:17" ht="30">
      <c r="A131" s="7" t="s">
        <v>212</v>
      </c>
      <c r="B131" s="11" t="s">
        <v>211</v>
      </c>
      <c r="C131" s="7" t="s">
        <v>11</v>
      </c>
      <c r="D131" s="7" t="s">
        <v>210</v>
      </c>
      <c r="E131" s="7"/>
      <c r="F131" s="7"/>
      <c r="G131" s="8">
        <v>2518.1999999999998</v>
      </c>
      <c r="O131" s="8">
        <v>2518.1999999999998</v>
      </c>
      <c r="P131" s="24">
        <f>P132+P152</f>
        <v>2478.4</v>
      </c>
      <c r="Q131" s="39">
        <f t="shared" si="1"/>
        <v>98.419505996346601</v>
      </c>
    </row>
    <row r="132" spans="1:17" ht="45">
      <c r="A132" s="7" t="s">
        <v>215</v>
      </c>
      <c r="B132" s="11" t="s">
        <v>214</v>
      </c>
      <c r="C132" s="7" t="s">
        <v>11</v>
      </c>
      <c r="D132" s="7" t="s">
        <v>213</v>
      </c>
      <c r="E132" s="7"/>
      <c r="F132" s="7"/>
      <c r="G132" s="8">
        <v>2488.6999999999998</v>
      </c>
      <c r="O132" s="8">
        <v>2488.6999999999998</v>
      </c>
      <c r="P132" s="24">
        <f>P133+P142</f>
        <v>2458.9</v>
      </c>
      <c r="Q132" s="39">
        <f t="shared" si="1"/>
        <v>98.802587696387675</v>
      </c>
    </row>
    <row r="133" spans="1:17" ht="60">
      <c r="A133" s="7" t="s">
        <v>218</v>
      </c>
      <c r="B133" s="11" t="s">
        <v>217</v>
      </c>
      <c r="C133" s="7" t="s">
        <v>11</v>
      </c>
      <c r="D133" s="7" t="s">
        <v>213</v>
      </c>
      <c r="E133" s="7" t="s">
        <v>216</v>
      </c>
      <c r="F133" s="7"/>
      <c r="G133" s="8">
        <v>2168.4</v>
      </c>
      <c r="O133" s="8">
        <v>2168.4</v>
      </c>
      <c r="P133" s="24">
        <f>P134</f>
        <v>2138.6</v>
      </c>
      <c r="Q133" s="39">
        <f t="shared" si="1"/>
        <v>98.625714812765167</v>
      </c>
    </row>
    <row r="134" spans="1:17" ht="45">
      <c r="A134" s="7" t="s">
        <v>221</v>
      </c>
      <c r="B134" s="11" t="s">
        <v>220</v>
      </c>
      <c r="C134" s="7" t="s">
        <v>11</v>
      </c>
      <c r="D134" s="7" t="s">
        <v>213</v>
      </c>
      <c r="E134" s="7" t="s">
        <v>219</v>
      </c>
      <c r="F134" s="7"/>
      <c r="G134" s="8">
        <v>2168.4</v>
      </c>
      <c r="O134" s="8">
        <v>2168.4</v>
      </c>
      <c r="P134" s="24">
        <f>P135</f>
        <v>2138.6</v>
      </c>
      <c r="Q134" s="39">
        <f t="shared" si="1"/>
        <v>98.625714812765167</v>
      </c>
    </row>
    <row r="135" spans="1:17" ht="30">
      <c r="A135" s="7" t="s">
        <v>223</v>
      </c>
      <c r="B135" s="11" t="s">
        <v>157</v>
      </c>
      <c r="C135" s="7" t="s">
        <v>11</v>
      </c>
      <c r="D135" s="7" t="s">
        <v>213</v>
      </c>
      <c r="E135" s="7" t="s">
        <v>222</v>
      </c>
      <c r="F135" s="7"/>
      <c r="G135" s="8">
        <v>2168.4</v>
      </c>
      <c r="O135" s="8">
        <v>2168.4</v>
      </c>
      <c r="P135" s="24">
        <f>P136+P138+P140</f>
        <v>2138.6</v>
      </c>
      <c r="Q135" s="39">
        <f t="shared" si="1"/>
        <v>98.625714812765167</v>
      </c>
    </row>
    <row r="136" spans="1:17" ht="75">
      <c r="A136" s="7" t="s">
        <v>224</v>
      </c>
      <c r="B136" s="11" t="s">
        <v>24</v>
      </c>
      <c r="C136" s="7" t="s">
        <v>11</v>
      </c>
      <c r="D136" s="7" t="s">
        <v>213</v>
      </c>
      <c r="E136" s="7" t="s">
        <v>222</v>
      </c>
      <c r="F136" s="7" t="s">
        <v>23</v>
      </c>
      <c r="G136" s="8">
        <v>2060.1</v>
      </c>
      <c r="O136" s="8">
        <v>2060.1</v>
      </c>
      <c r="P136" s="24">
        <f>P137</f>
        <v>2035.2</v>
      </c>
      <c r="Q136" s="39">
        <f t="shared" si="1"/>
        <v>98.791320809669443</v>
      </c>
    </row>
    <row r="137" spans="1:17" ht="15.75">
      <c r="A137" s="12" t="s">
        <v>225</v>
      </c>
      <c r="B137" s="13" t="s">
        <v>161</v>
      </c>
      <c r="C137" s="12" t="s">
        <v>11</v>
      </c>
      <c r="D137" s="12" t="s">
        <v>213</v>
      </c>
      <c r="E137" s="12" t="s">
        <v>222</v>
      </c>
      <c r="F137" s="12" t="s">
        <v>160</v>
      </c>
      <c r="G137" s="14">
        <v>2060.1</v>
      </c>
      <c r="O137" s="14">
        <v>2060.1</v>
      </c>
      <c r="P137" s="24">
        <v>2035.2</v>
      </c>
      <c r="Q137" s="39">
        <f t="shared" si="1"/>
        <v>98.791320809669443</v>
      </c>
    </row>
    <row r="138" spans="1:17" ht="30">
      <c r="A138" s="7" t="s">
        <v>226</v>
      </c>
      <c r="B138" s="11" t="s">
        <v>28</v>
      </c>
      <c r="C138" s="7" t="s">
        <v>11</v>
      </c>
      <c r="D138" s="7" t="s">
        <v>213</v>
      </c>
      <c r="E138" s="7" t="s">
        <v>222</v>
      </c>
      <c r="F138" s="7" t="s">
        <v>27</v>
      </c>
      <c r="G138" s="8">
        <v>106.3</v>
      </c>
      <c r="O138" s="8">
        <v>106.3</v>
      </c>
      <c r="P138" s="24">
        <f>P139</f>
        <v>103.3</v>
      </c>
      <c r="Q138" s="39">
        <f t="shared" si="1"/>
        <v>97.177798682972721</v>
      </c>
    </row>
    <row r="139" spans="1:17" ht="30">
      <c r="A139" s="12" t="s">
        <v>227</v>
      </c>
      <c r="B139" s="13" t="s">
        <v>30</v>
      </c>
      <c r="C139" s="12" t="s">
        <v>11</v>
      </c>
      <c r="D139" s="12" t="s">
        <v>213</v>
      </c>
      <c r="E139" s="12" t="s">
        <v>222</v>
      </c>
      <c r="F139" s="12" t="s">
        <v>29</v>
      </c>
      <c r="G139" s="14">
        <v>106.3</v>
      </c>
      <c r="O139" s="14">
        <v>106.3</v>
      </c>
      <c r="P139" s="24">
        <v>103.3</v>
      </c>
      <c r="Q139" s="39">
        <f t="shared" ref="Q139:Q202" si="2">P139*100/O139</f>
        <v>97.177798682972721</v>
      </c>
    </row>
    <row r="140" spans="1:17" ht="15.75">
      <c r="A140" s="7" t="s">
        <v>228</v>
      </c>
      <c r="B140" s="11" t="s">
        <v>32</v>
      </c>
      <c r="C140" s="7" t="s">
        <v>11</v>
      </c>
      <c r="D140" s="7" t="s">
        <v>213</v>
      </c>
      <c r="E140" s="7" t="s">
        <v>222</v>
      </c>
      <c r="F140" s="7" t="s">
        <v>31</v>
      </c>
      <c r="G140" s="8">
        <v>2</v>
      </c>
      <c r="O140" s="8">
        <v>2</v>
      </c>
      <c r="P140" s="24">
        <f>P141</f>
        <v>0.1</v>
      </c>
      <c r="Q140" s="39">
        <f t="shared" si="2"/>
        <v>5</v>
      </c>
    </row>
    <row r="141" spans="1:17" ht="15.75">
      <c r="A141" s="12" t="s">
        <v>229</v>
      </c>
      <c r="B141" s="13" t="s">
        <v>35</v>
      </c>
      <c r="C141" s="12" t="s">
        <v>11</v>
      </c>
      <c r="D141" s="12" t="s">
        <v>213</v>
      </c>
      <c r="E141" s="12" t="s">
        <v>222</v>
      </c>
      <c r="F141" s="12" t="s">
        <v>34</v>
      </c>
      <c r="G141" s="14">
        <v>2</v>
      </c>
      <c r="O141" s="14">
        <v>2</v>
      </c>
      <c r="P141" s="24">
        <v>0.1</v>
      </c>
      <c r="Q141" s="39">
        <f t="shared" si="2"/>
        <v>5</v>
      </c>
    </row>
    <row r="142" spans="1:17" ht="45">
      <c r="A142" s="7" t="s">
        <v>232</v>
      </c>
      <c r="B142" s="11" t="s">
        <v>231</v>
      </c>
      <c r="C142" s="7" t="s">
        <v>11</v>
      </c>
      <c r="D142" s="7" t="s">
        <v>213</v>
      </c>
      <c r="E142" s="7" t="s">
        <v>230</v>
      </c>
      <c r="F142" s="7"/>
      <c r="G142" s="8">
        <v>320.3</v>
      </c>
      <c r="O142" s="8">
        <v>320.3</v>
      </c>
      <c r="P142" s="24">
        <f>P143</f>
        <v>320.3</v>
      </c>
      <c r="Q142" s="39">
        <f t="shared" si="2"/>
        <v>100</v>
      </c>
    </row>
    <row r="143" spans="1:17" ht="30">
      <c r="A143" s="7" t="s">
        <v>235</v>
      </c>
      <c r="B143" s="11" t="s">
        <v>234</v>
      </c>
      <c r="C143" s="7" t="s">
        <v>11</v>
      </c>
      <c r="D143" s="7" t="s">
        <v>213</v>
      </c>
      <c r="E143" s="7" t="s">
        <v>233</v>
      </c>
      <c r="F143" s="7"/>
      <c r="G143" s="8">
        <v>320.3</v>
      </c>
      <c r="O143" s="8">
        <v>320.3</v>
      </c>
      <c r="P143" s="24">
        <f>P144+P149</f>
        <v>320.3</v>
      </c>
      <c r="Q143" s="39">
        <f t="shared" si="2"/>
        <v>100</v>
      </c>
    </row>
    <row r="144" spans="1:17" ht="30">
      <c r="A144" s="7" t="s">
        <v>238</v>
      </c>
      <c r="B144" s="11" t="s">
        <v>237</v>
      </c>
      <c r="C144" s="7" t="s">
        <v>11</v>
      </c>
      <c r="D144" s="7" t="s">
        <v>213</v>
      </c>
      <c r="E144" s="7" t="s">
        <v>236</v>
      </c>
      <c r="F144" s="7"/>
      <c r="G144" s="8">
        <v>320</v>
      </c>
      <c r="O144" s="8">
        <v>320</v>
      </c>
      <c r="P144" s="24">
        <f>P145+P147</f>
        <v>320</v>
      </c>
      <c r="Q144" s="39">
        <f t="shared" si="2"/>
        <v>100</v>
      </c>
    </row>
    <row r="145" spans="1:17" ht="75">
      <c r="A145" s="7" t="s">
        <v>239</v>
      </c>
      <c r="B145" s="11" t="s">
        <v>24</v>
      </c>
      <c r="C145" s="7" t="s">
        <v>11</v>
      </c>
      <c r="D145" s="7" t="s">
        <v>213</v>
      </c>
      <c r="E145" s="7" t="s">
        <v>236</v>
      </c>
      <c r="F145" s="7" t="s">
        <v>23</v>
      </c>
      <c r="G145" s="8">
        <v>0</v>
      </c>
      <c r="O145" s="8">
        <v>0</v>
      </c>
      <c r="P145" s="24"/>
      <c r="Q145" s="39" t="e">
        <f t="shared" si="2"/>
        <v>#DIV/0!</v>
      </c>
    </row>
    <row r="146" spans="1:17" ht="15.75">
      <c r="A146" s="12" t="s">
        <v>240</v>
      </c>
      <c r="B146" s="13" t="s">
        <v>161</v>
      </c>
      <c r="C146" s="12" t="s">
        <v>11</v>
      </c>
      <c r="D146" s="12" t="s">
        <v>213</v>
      </c>
      <c r="E146" s="12" t="s">
        <v>236</v>
      </c>
      <c r="F146" s="12" t="s">
        <v>160</v>
      </c>
      <c r="G146" s="14">
        <v>0</v>
      </c>
      <c r="O146" s="14">
        <v>0</v>
      </c>
      <c r="P146" s="24"/>
      <c r="Q146" s="39" t="e">
        <f t="shared" si="2"/>
        <v>#DIV/0!</v>
      </c>
    </row>
    <row r="147" spans="1:17" ht="30">
      <c r="A147" s="7" t="s">
        <v>241</v>
      </c>
      <c r="B147" s="11" t="s">
        <v>28</v>
      </c>
      <c r="C147" s="7" t="s">
        <v>11</v>
      </c>
      <c r="D147" s="7" t="s">
        <v>213</v>
      </c>
      <c r="E147" s="7" t="s">
        <v>236</v>
      </c>
      <c r="F147" s="7" t="s">
        <v>27</v>
      </c>
      <c r="G147" s="8">
        <v>320</v>
      </c>
      <c r="O147" s="8">
        <v>320</v>
      </c>
      <c r="P147" s="24">
        <f>P148</f>
        <v>320</v>
      </c>
      <c r="Q147" s="39">
        <f t="shared" si="2"/>
        <v>100</v>
      </c>
    </row>
    <row r="148" spans="1:17" ht="30">
      <c r="A148" s="12" t="s">
        <v>242</v>
      </c>
      <c r="B148" s="13" t="s">
        <v>30</v>
      </c>
      <c r="C148" s="12" t="s">
        <v>11</v>
      </c>
      <c r="D148" s="12" t="s">
        <v>213</v>
      </c>
      <c r="E148" s="12" t="s">
        <v>236</v>
      </c>
      <c r="F148" s="12" t="s">
        <v>29</v>
      </c>
      <c r="G148" s="14">
        <v>320</v>
      </c>
      <c r="O148" s="14">
        <v>320</v>
      </c>
      <c r="P148" s="24">
        <v>320</v>
      </c>
      <c r="Q148" s="39">
        <f t="shared" si="2"/>
        <v>100</v>
      </c>
    </row>
    <row r="149" spans="1:17" ht="45">
      <c r="A149" s="7" t="s">
        <v>245</v>
      </c>
      <c r="B149" s="11" t="s">
        <v>244</v>
      </c>
      <c r="C149" s="7" t="s">
        <v>11</v>
      </c>
      <c r="D149" s="7" t="s">
        <v>213</v>
      </c>
      <c r="E149" s="7" t="s">
        <v>243</v>
      </c>
      <c r="F149" s="7"/>
      <c r="G149" s="8">
        <v>0.3</v>
      </c>
      <c r="O149" s="8">
        <v>0.3</v>
      </c>
      <c r="P149" s="24">
        <f>P150</f>
        <v>0.3</v>
      </c>
      <c r="Q149" s="39">
        <f t="shared" si="2"/>
        <v>100</v>
      </c>
    </row>
    <row r="150" spans="1:17" ht="30">
      <c r="A150" s="7" t="s">
        <v>246</v>
      </c>
      <c r="B150" s="11" t="s">
        <v>28</v>
      </c>
      <c r="C150" s="7" t="s">
        <v>11</v>
      </c>
      <c r="D150" s="7" t="s">
        <v>213</v>
      </c>
      <c r="E150" s="7" t="s">
        <v>243</v>
      </c>
      <c r="F150" s="7" t="s">
        <v>27</v>
      </c>
      <c r="G150" s="8">
        <v>0.3</v>
      </c>
      <c r="O150" s="8">
        <v>0.3</v>
      </c>
      <c r="P150" s="24">
        <f>P151</f>
        <v>0.3</v>
      </c>
      <c r="Q150" s="39">
        <f t="shared" si="2"/>
        <v>100</v>
      </c>
    </row>
    <row r="151" spans="1:17" ht="30">
      <c r="A151" s="12" t="s">
        <v>247</v>
      </c>
      <c r="B151" s="13" t="s">
        <v>30</v>
      </c>
      <c r="C151" s="12" t="s">
        <v>11</v>
      </c>
      <c r="D151" s="12" t="s">
        <v>213</v>
      </c>
      <c r="E151" s="12" t="s">
        <v>243</v>
      </c>
      <c r="F151" s="12" t="s">
        <v>29</v>
      </c>
      <c r="G151" s="14">
        <v>0.3</v>
      </c>
      <c r="O151" s="14">
        <v>0.3</v>
      </c>
      <c r="P151" s="24">
        <v>0.3</v>
      </c>
      <c r="Q151" s="39">
        <f t="shared" si="2"/>
        <v>100</v>
      </c>
    </row>
    <row r="152" spans="1:17" ht="30">
      <c r="A152" s="7" t="s">
        <v>250</v>
      </c>
      <c r="B152" s="11" t="s">
        <v>249</v>
      </c>
      <c r="C152" s="7" t="s">
        <v>11</v>
      </c>
      <c r="D152" s="7" t="s">
        <v>248</v>
      </c>
      <c r="E152" s="7"/>
      <c r="F152" s="7"/>
      <c r="G152" s="8">
        <v>29.5</v>
      </c>
      <c r="O152" s="8">
        <v>29.5</v>
      </c>
      <c r="P152" s="24">
        <f>P153</f>
        <v>19.5</v>
      </c>
      <c r="Q152" s="39">
        <f t="shared" si="2"/>
        <v>66.101694915254242</v>
      </c>
    </row>
    <row r="153" spans="1:17" ht="60">
      <c r="A153" s="7" t="s">
        <v>251</v>
      </c>
      <c r="B153" s="11" t="s">
        <v>217</v>
      </c>
      <c r="C153" s="7" t="s">
        <v>11</v>
      </c>
      <c r="D153" s="7" t="s">
        <v>248</v>
      </c>
      <c r="E153" s="7" t="s">
        <v>216</v>
      </c>
      <c r="F153" s="7"/>
      <c r="G153" s="8">
        <v>29.5</v>
      </c>
      <c r="O153" s="8">
        <v>29.5</v>
      </c>
      <c r="P153" s="24">
        <f>P154+P158</f>
        <v>19.5</v>
      </c>
      <c r="Q153" s="39">
        <f t="shared" si="2"/>
        <v>66.101694915254242</v>
      </c>
    </row>
    <row r="154" spans="1:17" ht="75">
      <c r="A154" s="7" t="s">
        <v>254</v>
      </c>
      <c r="B154" s="11" t="s">
        <v>253</v>
      </c>
      <c r="C154" s="7" t="s">
        <v>11</v>
      </c>
      <c r="D154" s="7" t="s">
        <v>248</v>
      </c>
      <c r="E154" s="7" t="s">
        <v>252</v>
      </c>
      <c r="F154" s="7"/>
      <c r="G154" s="8">
        <v>19.5</v>
      </c>
      <c r="O154" s="8">
        <v>19.5</v>
      </c>
      <c r="P154" s="24">
        <f>P155</f>
        <v>19.5</v>
      </c>
      <c r="Q154" s="39">
        <f t="shared" si="2"/>
        <v>100</v>
      </c>
    </row>
    <row r="155" spans="1:17" ht="30">
      <c r="A155" s="7" t="s">
        <v>257</v>
      </c>
      <c r="B155" s="11" t="s">
        <v>256</v>
      </c>
      <c r="C155" s="7" t="s">
        <v>11</v>
      </c>
      <c r="D155" s="7" t="s">
        <v>248</v>
      </c>
      <c r="E155" s="7" t="s">
        <v>255</v>
      </c>
      <c r="F155" s="7"/>
      <c r="G155" s="8">
        <v>19.5</v>
      </c>
      <c r="O155" s="8">
        <v>19.5</v>
      </c>
      <c r="P155" s="24">
        <f>P156</f>
        <v>19.5</v>
      </c>
      <c r="Q155" s="39">
        <f t="shared" si="2"/>
        <v>100</v>
      </c>
    </row>
    <row r="156" spans="1:17" ht="30">
      <c r="A156" s="7" t="s">
        <v>258</v>
      </c>
      <c r="B156" s="11" t="s">
        <v>28</v>
      </c>
      <c r="C156" s="7" t="s">
        <v>11</v>
      </c>
      <c r="D156" s="7" t="s">
        <v>248</v>
      </c>
      <c r="E156" s="7" t="s">
        <v>255</v>
      </c>
      <c r="F156" s="7" t="s">
        <v>27</v>
      </c>
      <c r="G156" s="8">
        <v>19.5</v>
      </c>
      <c r="O156" s="8">
        <v>19.5</v>
      </c>
      <c r="P156" s="24">
        <f>P157</f>
        <v>19.5</v>
      </c>
      <c r="Q156" s="39">
        <f t="shared" si="2"/>
        <v>100</v>
      </c>
    </row>
    <row r="157" spans="1:17" ht="30">
      <c r="A157" s="12" t="s">
        <v>259</v>
      </c>
      <c r="B157" s="13" t="s">
        <v>30</v>
      </c>
      <c r="C157" s="12" t="s">
        <v>11</v>
      </c>
      <c r="D157" s="12" t="s">
        <v>248</v>
      </c>
      <c r="E157" s="12" t="s">
        <v>255</v>
      </c>
      <c r="F157" s="12" t="s">
        <v>29</v>
      </c>
      <c r="G157" s="14">
        <v>19.5</v>
      </c>
      <c r="O157" s="14">
        <v>19.5</v>
      </c>
      <c r="P157" s="24">
        <v>19.5</v>
      </c>
      <c r="Q157" s="39">
        <f t="shared" si="2"/>
        <v>100</v>
      </c>
    </row>
    <row r="158" spans="1:17" ht="30">
      <c r="A158" s="7" t="s">
        <v>262</v>
      </c>
      <c r="B158" s="11" t="s">
        <v>261</v>
      </c>
      <c r="C158" s="7" t="s">
        <v>11</v>
      </c>
      <c r="D158" s="7" t="s">
        <v>248</v>
      </c>
      <c r="E158" s="7" t="s">
        <v>260</v>
      </c>
      <c r="F158" s="7"/>
      <c r="G158" s="8">
        <v>10</v>
      </c>
      <c r="O158" s="8">
        <v>10</v>
      </c>
      <c r="P158" s="24"/>
      <c r="Q158" s="39">
        <f t="shared" si="2"/>
        <v>0</v>
      </c>
    </row>
    <row r="159" spans="1:17" ht="15.75">
      <c r="A159" s="7" t="s">
        <v>265</v>
      </c>
      <c r="B159" s="11" t="s">
        <v>264</v>
      </c>
      <c r="C159" s="7" t="s">
        <v>11</v>
      </c>
      <c r="D159" s="7" t="s">
        <v>248</v>
      </c>
      <c r="E159" s="7" t="s">
        <v>263</v>
      </c>
      <c r="F159" s="7"/>
      <c r="G159" s="8">
        <v>10</v>
      </c>
      <c r="O159" s="8">
        <v>10</v>
      </c>
      <c r="P159" s="24"/>
      <c r="Q159" s="39">
        <f t="shared" si="2"/>
        <v>0</v>
      </c>
    </row>
    <row r="160" spans="1:17" ht="30">
      <c r="A160" s="7" t="s">
        <v>266</v>
      </c>
      <c r="B160" s="11" t="s">
        <v>28</v>
      </c>
      <c r="C160" s="7" t="s">
        <v>11</v>
      </c>
      <c r="D160" s="7" t="s">
        <v>248</v>
      </c>
      <c r="E160" s="7" t="s">
        <v>263</v>
      </c>
      <c r="F160" s="7" t="s">
        <v>27</v>
      </c>
      <c r="G160" s="8">
        <v>10</v>
      </c>
      <c r="O160" s="8">
        <v>10</v>
      </c>
      <c r="P160" s="24"/>
      <c r="Q160" s="39">
        <f t="shared" si="2"/>
        <v>0</v>
      </c>
    </row>
    <row r="161" spans="1:17" ht="30">
      <c r="A161" s="12" t="s">
        <v>267</v>
      </c>
      <c r="B161" s="13" t="s">
        <v>30</v>
      </c>
      <c r="C161" s="12" t="s">
        <v>11</v>
      </c>
      <c r="D161" s="12" t="s">
        <v>248</v>
      </c>
      <c r="E161" s="12" t="s">
        <v>263</v>
      </c>
      <c r="F161" s="12" t="s">
        <v>29</v>
      </c>
      <c r="G161" s="14">
        <v>10</v>
      </c>
      <c r="O161" s="14">
        <v>10</v>
      </c>
      <c r="P161" s="24"/>
      <c r="Q161" s="39">
        <f t="shared" si="2"/>
        <v>0</v>
      </c>
    </row>
    <row r="162" spans="1:17" ht="30">
      <c r="A162" s="7" t="s">
        <v>270</v>
      </c>
      <c r="B162" s="11" t="s">
        <v>269</v>
      </c>
      <c r="C162" s="7" t="s">
        <v>11</v>
      </c>
      <c r="D162" s="7" t="s">
        <v>248</v>
      </c>
      <c r="E162" s="7" t="s">
        <v>268</v>
      </c>
      <c r="F162" s="7"/>
      <c r="G162" s="8">
        <v>0</v>
      </c>
      <c r="O162" s="8">
        <v>0</v>
      </c>
      <c r="P162" s="24"/>
      <c r="Q162" s="39" t="e">
        <f t="shared" si="2"/>
        <v>#DIV/0!</v>
      </c>
    </row>
    <row r="163" spans="1:17" ht="75">
      <c r="A163" s="7" t="s">
        <v>273</v>
      </c>
      <c r="B163" s="11" t="s">
        <v>272</v>
      </c>
      <c r="C163" s="7" t="s">
        <v>11</v>
      </c>
      <c r="D163" s="7" t="s">
        <v>248</v>
      </c>
      <c r="E163" s="7" t="s">
        <v>271</v>
      </c>
      <c r="F163" s="7"/>
      <c r="G163" s="8">
        <v>0</v>
      </c>
      <c r="O163" s="8">
        <v>0</v>
      </c>
      <c r="P163" s="24"/>
      <c r="Q163" s="39" t="e">
        <f t="shared" si="2"/>
        <v>#DIV/0!</v>
      </c>
    </row>
    <row r="164" spans="1:17" ht="30">
      <c r="A164" s="7" t="s">
        <v>274</v>
      </c>
      <c r="B164" s="11" t="s">
        <v>28</v>
      </c>
      <c r="C164" s="7" t="s">
        <v>11</v>
      </c>
      <c r="D164" s="7" t="s">
        <v>248</v>
      </c>
      <c r="E164" s="7" t="s">
        <v>271</v>
      </c>
      <c r="F164" s="7" t="s">
        <v>27</v>
      </c>
      <c r="G164" s="8">
        <v>0</v>
      </c>
      <c r="O164" s="8">
        <v>0</v>
      </c>
      <c r="P164" s="24"/>
      <c r="Q164" s="39" t="e">
        <f t="shared" si="2"/>
        <v>#DIV/0!</v>
      </c>
    </row>
    <row r="165" spans="1:17" ht="30">
      <c r="A165" s="12" t="s">
        <v>275</v>
      </c>
      <c r="B165" s="13" t="s">
        <v>30</v>
      </c>
      <c r="C165" s="12" t="s">
        <v>11</v>
      </c>
      <c r="D165" s="12" t="s">
        <v>248</v>
      </c>
      <c r="E165" s="12" t="s">
        <v>271</v>
      </c>
      <c r="F165" s="12" t="s">
        <v>29</v>
      </c>
      <c r="G165" s="14">
        <v>0</v>
      </c>
      <c r="O165" s="14">
        <v>0</v>
      </c>
      <c r="P165" s="24"/>
      <c r="Q165" s="39" t="e">
        <f t="shared" si="2"/>
        <v>#DIV/0!</v>
      </c>
    </row>
    <row r="166" spans="1:17" ht="15.75">
      <c r="A166" s="7" t="s">
        <v>278</v>
      </c>
      <c r="B166" s="11" t="s">
        <v>277</v>
      </c>
      <c r="C166" s="7" t="s">
        <v>11</v>
      </c>
      <c r="D166" s="7" t="s">
        <v>276</v>
      </c>
      <c r="E166" s="7"/>
      <c r="F166" s="7"/>
      <c r="G166" s="8">
        <v>51327.5</v>
      </c>
      <c r="O166" s="8">
        <v>51327.5</v>
      </c>
      <c r="P166" s="24">
        <f>P167+P179+P185+P191+P210+P219</f>
        <v>49791.900000000009</v>
      </c>
      <c r="Q166" s="39">
        <f t="shared" si="2"/>
        <v>97.00823145487314</v>
      </c>
    </row>
    <row r="167" spans="1:17" ht="15.75">
      <c r="A167" s="7" t="s">
        <v>281</v>
      </c>
      <c r="B167" s="11" t="s">
        <v>280</v>
      </c>
      <c r="C167" s="7" t="s">
        <v>11</v>
      </c>
      <c r="D167" s="7" t="s">
        <v>279</v>
      </c>
      <c r="E167" s="7"/>
      <c r="F167" s="7"/>
      <c r="G167" s="8">
        <v>3838.8</v>
      </c>
      <c r="O167" s="8">
        <v>3838.8</v>
      </c>
      <c r="P167" s="24">
        <f>P168</f>
        <v>3838.2999999999997</v>
      </c>
      <c r="Q167" s="39">
        <f t="shared" si="2"/>
        <v>99.986975096384285</v>
      </c>
    </row>
    <row r="168" spans="1:17" ht="60">
      <c r="A168" s="7" t="s">
        <v>284</v>
      </c>
      <c r="B168" s="11" t="s">
        <v>283</v>
      </c>
      <c r="C168" s="7" t="s">
        <v>11</v>
      </c>
      <c r="D168" s="7" t="s">
        <v>279</v>
      </c>
      <c r="E168" s="7" t="s">
        <v>282</v>
      </c>
      <c r="F168" s="7"/>
      <c r="G168" s="8">
        <v>3838.8</v>
      </c>
      <c r="O168" s="8">
        <v>3838.8</v>
      </c>
      <c r="P168" s="24">
        <f>P169+P173</f>
        <v>3838.2999999999997</v>
      </c>
      <c r="Q168" s="39">
        <f t="shared" si="2"/>
        <v>99.986975096384285</v>
      </c>
    </row>
    <row r="169" spans="1:17" ht="30">
      <c r="A169" s="7" t="s">
        <v>287</v>
      </c>
      <c r="B169" s="11" t="s">
        <v>286</v>
      </c>
      <c r="C169" s="7" t="s">
        <v>11</v>
      </c>
      <c r="D169" s="7" t="s">
        <v>279</v>
      </c>
      <c r="E169" s="7" t="s">
        <v>285</v>
      </c>
      <c r="F169" s="7"/>
      <c r="G169" s="8">
        <v>284.60000000000002</v>
      </c>
      <c r="O169" s="8">
        <v>284.60000000000002</v>
      </c>
      <c r="P169" s="24">
        <f>P170</f>
        <v>284.60000000000002</v>
      </c>
      <c r="Q169" s="39">
        <f t="shared" si="2"/>
        <v>100</v>
      </c>
    </row>
    <row r="170" spans="1:17" ht="45">
      <c r="A170" s="7" t="s">
        <v>290</v>
      </c>
      <c r="B170" s="11" t="s">
        <v>289</v>
      </c>
      <c r="C170" s="7" t="s">
        <v>11</v>
      </c>
      <c r="D170" s="7" t="s">
        <v>279</v>
      </c>
      <c r="E170" s="7" t="s">
        <v>288</v>
      </c>
      <c r="F170" s="7"/>
      <c r="G170" s="8">
        <v>284.60000000000002</v>
      </c>
      <c r="O170" s="8">
        <v>284.60000000000002</v>
      </c>
      <c r="P170" s="24">
        <f>P171</f>
        <v>284.60000000000002</v>
      </c>
      <c r="Q170" s="39">
        <f t="shared" si="2"/>
        <v>100</v>
      </c>
    </row>
    <row r="171" spans="1:17" ht="15.75">
      <c r="A171" s="7" t="s">
        <v>291</v>
      </c>
      <c r="B171" s="11" t="s">
        <v>32</v>
      </c>
      <c r="C171" s="7" t="s">
        <v>11</v>
      </c>
      <c r="D171" s="7" t="s">
        <v>279</v>
      </c>
      <c r="E171" s="7" t="s">
        <v>288</v>
      </c>
      <c r="F171" s="7" t="s">
        <v>31</v>
      </c>
      <c r="G171" s="8">
        <v>284.60000000000002</v>
      </c>
      <c r="O171" s="8">
        <v>284.60000000000002</v>
      </c>
      <c r="P171" s="24">
        <f>P172</f>
        <v>284.60000000000002</v>
      </c>
      <c r="Q171" s="39">
        <f t="shared" si="2"/>
        <v>100</v>
      </c>
    </row>
    <row r="172" spans="1:17" ht="60">
      <c r="A172" s="12" t="s">
        <v>294</v>
      </c>
      <c r="B172" s="13" t="s">
        <v>293</v>
      </c>
      <c r="C172" s="12" t="s">
        <v>11</v>
      </c>
      <c r="D172" s="12" t="s">
        <v>279</v>
      </c>
      <c r="E172" s="12" t="s">
        <v>288</v>
      </c>
      <c r="F172" s="12" t="s">
        <v>292</v>
      </c>
      <c r="G172" s="14">
        <v>284.60000000000002</v>
      </c>
      <c r="O172" s="14">
        <v>284.60000000000002</v>
      </c>
      <c r="P172" s="24">
        <v>284.60000000000002</v>
      </c>
      <c r="Q172" s="39">
        <f t="shared" si="2"/>
        <v>100</v>
      </c>
    </row>
    <row r="173" spans="1:17" ht="30">
      <c r="A173" s="7" t="s">
        <v>296</v>
      </c>
      <c r="B173" s="11" t="s">
        <v>20</v>
      </c>
      <c r="C173" s="7" t="s">
        <v>11</v>
      </c>
      <c r="D173" s="7" t="s">
        <v>279</v>
      </c>
      <c r="E173" s="7" t="s">
        <v>295</v>
      </c>
      <c r="F173" s="7"/>
      <c r="G173" s="8">
        <v>3554.2</v>
      </c>
      <c r="O173" s="8">
        <v>3554.2</v>
      </c>
      <c r="P173" s="24">
        <f>P174</f>
        <v>3553.7</v>
      </c>
      <c r="Q173" s="39">
        <f t="shared" si="2"/>
        <v>99.985932136627099</v>
      </c>
    </row>
    <row r="174" spans="1:17" ht="45">
      <c r="A174" s="7" t="s">
        <v>299</v>
      </c>
      <c r="B174" s="11" t="s">
        <v>298</v>
      </c>
      <c r="C174" s="7" t="s">
        <v>11</v>
      </c>
      <c r="D174" s="7" t="s">
        <v>279</v>
      </c>
      <c r="E174" s="7" t="s">
        <v>297</v>
      </c>
      <c r="F174" s="7"/>
      <c r="G174" s="8">
        <v>3554.2</v>
      </c>
      <c r="O174" s="8">
        <v>3554.2</v>
      </c>
      <c r="P174" s="24">
        <f>P175+P177</f>
        <v>3553.7</v>
      </c>
      <c r="Q174" s="39">
        <f t="shared" si="2"/>
        <v>99.985932136627099</v>
      </c>
    </row>
    <row r="175" spans="1:17" ht="75">
      <c r="A175" s="7" t="s">
        <v>300</v>
      </c>
      <c r="B175" s="11" t="s">
        <v>24</v>
      </c>
      <c r="C175" s="7" t="s">
        <v>11</v>
      </c>
      <c r="D175" s="7" t="s">
        <v>279</v>
      </c>
      <c r="E175" s="7" t="s">
        <v>297</v>
      </c>
      <c r="F175" s="7" t="s">
        <v>23</v>
      </c>
      <c r="G175" s="8">
        <v>2326.1999999999998</v>
      </c>
      <c r="O175" s="8">
        <v>2326.1999999999998</v>
      </c>
      <c r="P175" s="24">
        <f>P176</f>
        <v>2325.6999999999998</v>
      </c>
      <c r="Q175" s="39">
        <f t="shared" si="2"/>
        <v>99.978505717479152</v>
      </c>
    </row>
    <row r="176" spans="1:17" ht="30">
      <c r="A176" s="12" t="s">
        <v>301</v>
      </c>
      <c r="B176" s="13" t="s">
        <v>26</v>
      </c>
      <c r="C176" s="12" t="s">
        <v>11</v>
      </c>
      <c r="D176" s="12" t="s">
        <v>279</v>
      </c>
      <c r="E176" s="12" t="s">
        <v>297</v>
      </c>
      <c r="F176" s="12" t="s">
        <v>25</v>
      </c>
      <c r="G176" s="14">
        <v>2326.1999999999998</v>
      </c>
      <c r="O176" s="14">
        <v>2326.1999999999998</v>
      </c>
      <c r="P176" s="24">
        <v>2325.6999999999998</v>
      </c>
      <c r="Q176" s="39">
        <f t="shared" si="2"/>
        <v>99.978505717479152</v>
      </c>
    </row>
    <row r="177" spans="1:17" ht="30">
      <c r="A177" s="7" t="s">
        <v>302</v>
      </c>
      <c r="B177" s="11" t="s">
        <v>28</v>
      </c>
      <c r="C177" s="7" t="s">
        <v>11</v>
      </c>
      <c r="D177" s="7" t="s">
        <v>279</v>
      </c>
      <c r="E177" s="7" t="s">
        <v>297</v>
      </c>
      <c r="F177" s="7" t="s">
        <v>27</v>
      </c>
      <c r="G177" s="8">
        <v>1228</v>
      </c>
      <c r="O177" s="8">
        <v>1228</v>
      </c>
      <c r="P177" s="24">
        <f>P178</f>
        <v>1228</v>
      </c>
      <c r="Q177" s="39">
        <f t="shared" si="2"/>
        <v>100</v>
      </c>
    </row>
    <row r="178" spans="1:17" ht="30">
      <c r="A178" s="12" t="s">
        <v>303</v>
      </c>
      <c r="B178" s="13" t="s">
        <v>30</v>
      </c>
      <c r="C178" s="12" t="s">
        <v>11</v>
      </c>
      <c r="D178" s="12" t="s">
        <v>279</v>
      </c>
      <c r="E178" s="12" t="s">
        <v>297</v>
      </c>
      <c r="F178" s="12" t="s">
        <v>29</v>
      </c>
      <c r="G178" s="14">
        <v>1228</v>
      </c>
      <c r="O178" s="14">
        <v>1228</v>
      </c>
      <c r="P178" s="24">
        <v>1228</v>
      </c>
      <c r="Q178" s="39">
        <f t="shared" si="2"/>
        <v>100</v>
      </c>
    </row>
    <row r="179" spans="1:17" ht="15.75">
      <c r="A179" s="7" t="s">
        <v>306</v>
      </c>
      <c r="B179" s="11" t="s">
        <v>305</v>
      </c>
      <c r="C179" s="7" t="s">
        <v>11</v>
      </c>
      <c r="D179" s="7" t="s">
        <v>304</v>
      </c>
      <c r="E179" s="7"/>
      <c r="F179" s="7"/>
      <c r="G179" s="8">
        <v>5177.3999999999996</v>
      </c>
      <c r="O179" s="8">
        <v>5177.3999999999996</v>
      </c>
      <c r="P179" s="24">
        <f>P180</f>
        <v>5164.8999999999996</v>
      </c>
      <c r="Q179" s="39">
        <f t="shared" si="2"/>
        <v>99.758566075636409</v>
      </c>
    </row>
    <row r="180" spans="1:17" ht="60">
      <c r="A180" s="7" t="s">
        <v>307</v>
      </c>
      <c r="B180" s="11" t="s">
        <v>217</v>
      </c>
      <c r="C180" s="7" t="s">
        <v>11</v>
      </c>
      <c r="D180" s="7" t="s">
        <v>304</v>
      </c>
      <c r="E180" s="7" t="s">
        <v>216</v>
      </c>
      <c r="F180" s="7"/>
      <c r="G180" s="8">
        <v>5177.3999999999996</v>
      </c>
      <c r="O180" s="8">
        <v>5177.3999999999996</v>
      </c>
      <c r="P180" s="24">
        <f>P181</f>
        <v>5164.8999999999996</v>
      </c>
      <c r="Q180" s="39">
        <f t="shared" si="2"/>
        <v>99.758566075636409</v>
      </c>
    </row>
    <row r="181" spans="1:17" ht="75">
      <c r="A181" s="7" t="s">
        <v>308</v>
      </c>
      <c r="B181" s="11" t="s">
        <v>253</v>
      </c>
      <c r="C181" s="7" t="s">
        <v>11</v>
      </c>
      <c r="D181" s="7" t="s">
        <v>304</v>
      </c>
      <c r="E181" s="7" t="s">
        <v>252</v>
      </c>
      <c r="F181" s="7"/>
      <c r="G181" s="8">
        <v>5177.3999999999996</v>
      </c>
      <c r="O181" s="8">
        <v>5177.3999999999996</v>
      </c>
      <c r="P181" s="24">
        <f>P182</f>
        <v>5164.8999999999996</v>
      </c>
      <c r="Q181" s="39">
        <f t="shared" si="2"/>
        <v>99.758566075636409</v>
      </c>
    </row>
    <row r="182" spans="1:17" ht="60">
      <c r="A182" s="7" t="s">
        <v>311</v>
      </c>
      <c r="B182" s="11" t="s">
        <v>310</v>
      </c>
      <c r="C182" s="7" t="s">
        <v>11</v>
      </c>
      <c r="D182" s="7" t="s">
        <v>304</v>
      </c>
      <c r="E182" s="7" t="s">
        <v>309</v>
      </c>
      <c r="F182" s="7"/>
      <c r="G182" s="8">
        <v>5177.3999999999996</v>
      </c>
      <c r="O182" s="8">
        <v>5177.3999999999996</v>
      </c>
      <c r="P182" s="24">
        <f>P183</f>
        <v>5164.8999999999996</v>
      </c>
      <c r="Q182" s="39">
        <f t="shared" si="2"/>
        <v>99.758566075636409</v>
      </c>
    </row>
    <row r="183" spans="1:17" ht="15.75">
      <c r="A183" s="7" t="s">
        <v>314</v>
      </c>
      <c r="B183" s="11" t="s">
        <v>313</v>
      </c>
      <c r="C183" s="7" t="s">
        <v>11</v>
      </c>
      <c r="D183" s="7" t="s">
        <v>304</v>
      </c>
      <c r="E183" s="7" t="s">
        <v>309</v>
      </c>
      <c r="F183" s="7" t="s">
        <v>312</v>
      </c>
      <c r="G183" s="8">
        <v>5177.3999999999996</v>
      </c>
      <c r="O183" s="8">
        <v>5177.3999999999996</v>
      </c>
      <c r="P183" s="24">
        <f>P184</f>
        <v>5164.8999999999996</v>
      </c>
      <c r="Q183" s="39">
        <f t="shared" si="2"/>
        <v>99.758566075636409</v>
      </c>
    </row>
    <row r="184" spans="1:17" ht="15.75">
      <c r="A184" s="12" t="s">
        <v>317</v>
      </c>
      <c r="B184" s="13" t="s">
        <v>316</v>
      </c>
      <c r="C184" s="12" t="s">
        <v>11</v>
      </c>
      <c r="D184" s="12" t="s">
        <v>304</v>
      </c>
      <c r="E184" s="12" t="s">
        <v>309</v>
      </c>
      <c r="F184" s="12" t="s">
        <v>315</v>
      </c>
      <c r="G184" s="14">
        <v>5177.3999999999996</v>
      </c>
      <c r="O184" s="14">
        <v>5177.3999999999996</v>
      </c>
      <c r="P184" s="24">
        <v>5164.8999999999996</v>
      </c>
      <c r="Q184" s="39">
        <f t="shared" si="2"/>
        <v>99.758566075636409</v>
      </c>
    </row>
    <row r="185" spans="1:17" ht="15.75">
      <c r="A185" s="7" t="s">
        <v>320</v>
      </c>
      <c r="B185" s="11" t="s">
        <v>319</v>
      </c>
      <c r="C185" s="7" t="s">
        <v>11</v>
      </c>
      <c r="D185" s="7" t="s">
        <v>318</v>
      </c>
      <c r="E185" s="7"/>
      <c r="F185" s="7"/>
      <c r="G185" s="8">
        <v>20344.3</v>
      </c>
      <c r="O185" s="8">
        <v>20344.3</v>
      </c>
      <c r="P185" s="24">
        <f>P186</f>
        <v>20274.2</v>
      </c>
      <c r="Q185" s="39">
        <f t="shared" si="2"/>
        <v>99.655431742551968</v>
      </c>
    </row>
    <row r="186" spans="1:17" ht="30">
      <c r="A186" s="7" t="s">
        <v>323</v>
      </c>
      <c r="B186" s="11" t="s">
        <v>322</v>
      </c>
      <c r="C186" s="7" t="s">
        <v>11</v>
      </c>
      <c r="D186" s="7" t="s">
        <v>318</v>
      </c>
      <c r="E186" s="7" t="s">
        <v>321</v>
      </c>
      <c r="F186" s="7"/>
      <c r="G186" s="8">
        <v>20344.3</v>
      </c>
      <c r="O186" s="8">
        <v>20344.3</v>
      </c>
      <c r="P186" s="24">
        <f>P187</f>
        <v>20274.2</v>
      </c>
      <c r="Q186" s="39">
        <f t="shared" si="2"/>
        <v>99.655431742551968</v>
      </c>
    </row>
    <row r="187" spans="1:17" ht="30">
      <c r="A187" s="7" t="s">
        <v>326</v>
      </c>
      <c r="B187" s="11" t="s">
        <v>325</v>
      </c>
      <c r="C187" s="7" t="s">
        <v>11</v>
      </c>
      <c r="D187" s="7" t="s">
        <v>318</v>
      </c>
      <c r="E187" s="7" t="s">
        <v>324</v>
      </c>
      <c r="F187" s="7"/>
      <c r="G187" s="8">
        <v>20344.3</v>
      </c>
      <c r="O187" s="8">
        <v>20344.3</v>
      </c>
      <c r="P187" s="24">
        <f>P188</f>
        <v>20274.2</v>
      </c>
      <c r="Q187" s="39">
        <f t="shared" si="2"/>
        <v>99.655431742551968</v>
      </c>
    </row>
    <row r="188" spans="1:17" ht="75">
      <c r="A188" s="7" t="s">
        <v>329</v>
      </c>
      <c r="B188" s="11" t="s">
        <v>328</v>
      </c>
      <c r="C188" s="7" t="s">
        <v>11</v>
      </c>
      <c r="D188" s="7" t="s">
        <v>318</v>
      </c>
      <c r="E188" s="7" t="s">
        <v>327</v>
      </c>
      <c r="F188" s="7"/>
      <c r="G188" s="8">
        <v>20344.3</v>
      </c>
      <c r="O188" s="8">
        <v>20344.3</v>
      </c>
      <c r="P188" s="24">
        <f>P189</f>
        <v>20274.2</v>
      </c>
      <c r="Q188" s="39">
        <f t="shared" si="2"/>
        <v>99.655431742551968</v>
      </c>
    </row>
    <row r="189" spans="1:17" ht="15.75">
      <c r="A189" s="7" t="s">
        <v>330</v>
      </c>
      <c r="B189" s="11" t="s">
        <v>32</v>
      </c>
      <c r="C189" s="7" t="s">
        <v>11</v>
      </c>
      <c r="D189" s="7" t="s">
        <v>318</v>
      </c>
      <c r="E189" s="7" t="s">
        <v>327</v>
      </c>
      <c r="F189" s="7" t="s">
        <v>31</v>
      </c>
      <c r="G189" s="8">
        <v>20344.3</v>
      </c>
      <c r="O189" s="8">
        <v>20344.3</v>
      </c>
      <c r="P189" s="24">
        <f>P190</f>
        <v>20274.2</v>
      </c>
      <c r="Q189" s="39">
        <f t="shared" si="2"/>
        <v>99.655431742551968</v>
      </c>
    </row>
    <row r="190" spans="1:17" ht="60">
      <c r="A190" s="12" t="s">
        <v>331</v>
      </c>
      <c r="B190" s="13" t="s">
        <v>293</v>
      </c>
      <c r="C190" s="12" t="s">
        <v>11</v>
      </c>
      <c r="D190" s="12" t="s">
        <v>318</v>
      </c>
      <c r="E190" s="12" t="s">
        <v>327</v>
      </c>
      <c r="F190" s="12" t="s">
        <v>292</v>
      </c>
      <c r="G190" s="14">
        <v>20344.3</v>
      </c>
      <c r="O190" s="14">
        <v>20344.3</v>
      </c>
      <c r="P190" s="24">
        <v>20274.2</v>
      </c>
      <c r="Q190" s="39">
        <f t="shared" si="2"/>
        <v>99.655431742551968</v>
      </c>
    </row>
    <row r="191" spans="1:17" ht="15.75">
      <c r="A191" s="7" t="s">
        <v>334</v>
      </c>
      <c r="B191" s="11" t="s">
        <v>333</v>
      </c>
      <c r="C191" s="7" t="s">
        <v>11</v>
      </c>
      <c r="D191" s="7" t="s">
        <v>332</v>
      </c>
      <c r="E191" s="7"/>
      <c r="F191" s="7"/>
      <c r="G191" s="8">
        <v>20778.099999999999</v>
      </c>
      <c r="O191" s="8">
        <v>20778.099999999999</v>
      </c>
      <c r="P191" s="24">
        <f>P192</f>
        <v>19461.500000000004</v>
      </c>
      <c r="Q191" s="39">
        <f t="shared" si="2"/>
        <v>93.663520726149201</v>
      </c>
    </row>
    <row r="192" spans="1:17" ht="30">
      <c r="A192" s="7" t="s">
        <v>335</v>
      </c>
      <c r="B192" s="11" t="s">
        <v>322</v>
      </c>
      <c r="C192" s="7" t="s">
        <v>11</v>
      </c>
      <c r="D192" s="7" t="s">
        <v>332</v>
      </c>
      <c r="E192" s="7" t="s">
        <v>321</v>
      </c>
      <c r="F192" s="7"/>
      <c r="G192" s="8">
        <v>20778.099999999999</v>
      </c>
      <c r="O192" s="8">
        <v>20778.099999999999</v>
      </c>
      <c r="P192" s="24">
        <f>P193+P206</f>
        <v>19461.500000000004</v>
      </c>
      <c r="Q192" s="39">
        <f t="shared" si="2"/>
        <v>93.663520726149201</v>
      </c>
    </row>
    <row r="193" spans="1:17" ht="30">
      <c r="A193" s="7" t="s">
        <v>338</v>
      </c>
      <c r="B193" s="11" t="s">
        <v>337</v>
      </c>
      <c r="C193" s="7" t="s">
        <v>11</v>
      </c>
      <c r="D193" s="7" t="s">
        <v>332</v>
      </c>
      <c r="E193" s="7" t="s">
        <v>336</v>
      </c>
      <c r="F193" s="7"/>
      <c r="G193" s="8">
        <v>20549.2</v>
      </c>
      <c r="O193" s="8">
        <v>20549.2</v>
      </c>
      <c r="P193" s="24">
        <f>P194+P197+P200+P203</f>
        <v>19232.600000000002</v>
      </c>
      <c r="Q193" s="39">
        <f t="shared" si="2"/>
        <v>93.592937924590743</v>
      </c>
    </row>
    <row r="194" spans="1:17" ht="45">
      <c r="A194" s="7" t="s">
        <v>341</v>
      </c>
      <c r="B194" s="11" t="s">
        <v>340</v>
      </c>
      <c r="C194" s="7" t="s">
        <v>11</v>
      </c>
      <c r="D194" s="7" t="s">
        <v>332</v>
      </c>
      <c r="E194" s="7" t="s">
        <v>339</v>
      </c>
      <c r="F194" s="7"/>
      <c r="G194" s="8">
        <v>1104.2</v>
      </c>
      <c r="O194" s="8">
        <v>1104.2</v>
      </c>
      <c r="P194" s="24"/>
      <c r="Q194" s="39">
        <f t="shared" si="2"/>
        <v>0</v>
      </c>
    </row>
    <row r="195" spans="1:17" ht="30">
      <c r="A195" s="7" t="s">
        <v>342</v>
      </c>
      <c r="B195" s="11" t="s">
        <v>28</v>
      </c>
      <c r="C195" s="7" t="s">
        <v>11</v>
      </c>
      <c r="D195" s="7" t="s">
        <v>332</v>
      </c>
      <c r="E195" s="7" t="s">
        <v>339</v>
      </c>
      <c r="F195" s="7" t="s">
        <v>27</v>
      </c>
      <c r="G195" s="8">
        <v>1104.2</v>
      </c>
      <c r="O195" s="8">
        <v>1104.2</v>
      </c>
      <c r="P195" s="24"/>
      <c r="Q195" s="39">
        <f t="shared" si="2"/>
        <v>0</v>
      </c>
    </row>
    <row r="196" spans="1:17" ht="30">
      <c r="A196" s="12" t="s">
        <v>343</v>
      </c>
      <c r="B196" s="13" t="s">
        <v>30</v>
      </c>
      <c r="C196" s="12" t="s">
        <v>11</v>
      </c>
      <c r="D196" s="12" t="s">
        <v>332</v>
      </c>
      <c r="E196" s="12" t="s">
        <v>339</v>
      </c>
      <c r="F196" s="12" t="s">
        <v>29</v>
      </c>
      <c r="G196" s="14">
        <v>1104.2</v>
      </c>
      <c r="O196" s="14">
        <v>1104.2</v>
      </c>
      <c r="P196" s="24"/>
      <c r="Q196" s="39">
        <f t="shared" si="2"/>
        <v>0</v>
      </c>
    </row>
    <row r="197" spans="1:17" ht="60">
      <c r="A197" s="7" t="s">
        <v>346</v>
      </c>
      <c r="B197" s="11" t="s">
        <v>345</v>
      </c>
      <c r="C197" s="7" t="s">
        <v>11</v>
      </c>
      <c r="D197" s="7" t="s">
        <v>332</v>
      </c>
      <c r="E197" s="7" t="s">
        <v>344</v>
      </c>
      <c r="F197" s="7"/>
      <c r="G197" s="8">
        <v>3898.8</v>
      </c>
      <c r="O197" s="8">
        <v>3898.8</v>
      </c>
      <c r="P197" s="24">
        <f>P198</f>
        <v>3898.8</v>
      </c>
      <c r="Q197" s="39">
        <f t="shared" si="2"/>
        <v>100</v>
      </c>
    </row>
    <row r="198" spans="1:17" ht="15.75">
      <c r="A198" s="7" t="s">
        <v>347</v>
      </c>
      <c r="B198" s="11" t="s">
        <v>313</v>
      </c>
      <c r="C198" s="7" t="s">
        <v>11</v>
      </c>
      <c r="D198" s="7" t="s">
        <v>332</v>
      </c>
      <c r="E198" s="7" t="s">
        <v>344</v>
      </c>
      <c r="F198" s="7" t="s">
        <v>312</v>
      </c>
      <c r="G198" s="8">
        <v>3898.8</v>
      </c>
      <c r="O198" s="8">
        <v>3898.8</v>
      </c>
      <c r="P198" s="24">
        <f>P199</f>
        <v>3898.8</v>
      </c>
      <c r="Q198" s="39">
        <f t="shared" si="2"/>
        <v>100</v>
      </c>
    </row>
    <row r="199" spans="1:17" ht="15.75">
      <c r="A199" s="12" t="s">
        <v>348</v>
      </c>
      <c r="B199" s="13" t="s">
        <v>316</v>
      </c>
      <c r="C199" s="12" t="s">
        <v>11</v>
      </c>
      <c r="D199" s="12" t="s">
        <v>332</v>
      </c>
      <c r="E199" s="12" t="s">
        <v>344</v>
      </c>
      <c r="F199" s="12" t="s">
        <v>315</v>
      </c>
      <c r="G199" s="14">
        <v>3898.8</v>
      </c>
      <c r="O199" s="14">
        <v>3898.8</v>
      </c>
      <c r="P199" s="24">
        <v>3898.8</v>
      </c>
      <c r="Q199" s="39">
        <f t="shared" si="2"/>
        <v>100</v>
      </c>
    </row>
    <row r="200" spans="1:17" ht="60">
      <c r="A200" s="7" t="s">
        <v>351</v>
      </c>
      <c r="B200" s="11" t="s">
        <v>350</v>
      </c>
      <c r="C200" s="7" t="s">
        <v>11</v>
      </c>
      <c r="D200" s="7" t="s">
        <v>332</v>
      </c>
      <c r="E200" s="7" t="s">
        <v>349</v>
      </c>
      <c r="F200" s="7"/>
      <c r="G200" s="8">
        <v>13547.6</v>
      </c>
      <c r="O200" s="8">
        <v>13547.6</v>
      </c>
      <c r="P200" s="24">
        <f>P201</f>
        <v>13547.6</v>
      </c>
      <c r="Q200" s="39">
        <f t="shared" si="2"/>
        <v>100</v>
      </c>
    </row>
    <row r="201" spans="1:17" ht="15.75">
      <c r="A201" s="7" t="s">
        <v>352</v>
      </c>
      <c r="B201" s="11" t="s">
        <v>313</v>
      </c>
      <c r="C201" s="7" t="s">
        <v>11</v>
      </c>
      <c r="D201" s="7" t="s">
        <v>332</v>
      </c>
      <c r="E201" s="7" t="s">
        <v>349</v>
      </c>
      <c r="F201" s="7" t="s">
        <v>312</v>
      </c>
      <c r="G201" s="8">
        <v>13547.6</v>
      </c>
      <c r="O201" s="8">
        <v>13547.6</v>
      </c>
      <c r="P201" s="24">
        <f>P202</f>
        <v>13547.6</v>
      </c>
      <c r="Q201" s="39">
        <f t="shared" si="2"/>
        <v>100</v>
      </c>
    </row>
    <row r="202" spans="1:17" ht="15.75">
      <c r="A202" s="12" t="s">
        <v>353</v>
      </c>
      <c r="B202" s="13" t="s">
        <v>316</v>
      </c>
      <c r="C202" s="12" t="s">
        <v>11</v>
      </c>
      <c r="D202" s="12" t="s">
        <v>332</v>
      </c>
      <c r="E202" s="12" t="s">
        <v>349</v>
      </c>
      <c r="F202" s="12" t="s">
        <v>315</v>
      </c>
      <c r="G202" s="14">
        <v>13547.6</v>
      </c>
      <c r="O202" s="14">
        <v>13547.6</v>
      </c>
      <c r="P202" s="24">
        <v>13547.6</v>
      </c>
      <c r="Q202" s="39">
        <f t="shared" si="2"/>
        <v>100</v>
      </c>
    </row>
    <row r="203" spans="1:17" ht="60">
      <c r="A203" s="7" t="s">
        <v>356</v>
      </c>
      <c r="B203" s="11" t="s">
        <v>355</v>
      </c>
      <c r="C203" s="7" t="s">
        <v>11</v>
      </c>
      <c r="D203" s="7" t="s">
        <v>332</v>
      </c>
      <c r="E203" s="7" t="s">
        <v>354</v>
      </c>
      <c r="F203" s="7"/>
      <c r="G203" s="8">
        <v>1998.6</v>
      </c>
      <c r="O203" s="8">
        <v>1998.6</v>
      </c>
      <c r="P203" s="24">
        <f>P204</f>
        <v>1786.2</v>
      </c>
      <c r="Q203" s="39">
        <f t="shared" ref="Q203:Q266" si="3">P203*100/O203</f>
        <v>89.372560792554793</v>
      </c>
    </row>
    <row r="204" spans="1:17" ht="15.75">
      <c r="A204" s="7" t="s">
        <v>357</v>
      </c>
      <c r="B204" s="11" t="s">
        <v>313</v>
      </c>
      <c r="C204" s="7" t="s">
        <v>11</v>
      </c>
      <c r="D204" s="7" t="s">
        <v>332</v>
      </c>
      <c r="E204" s="7" t="s">
        <v>354</v>
      </c>
      <c r="F204" s="7" t="s">
        <v>312</v>
      </c>
      <c r="G204" s="8">
        <v>1998.6</v>
      </c>
      <c r="O204" s="8">
        <v>1998.6</v>
      </c>
      <c r="P204" s="24">
        <f>P205</f>
        <v>1786.2</v>
      </c>
      <c r="Q204" s="39">
        <f t="shared" si="3"/>
        <v>89.372560792554793</v>
      </c>
    </row>
    <row r="205" spans="1:17" ht="15.75">
      <c r="A205" s="12" t="s">
        <v>358</v>
      </c>
      <c r="B205" s="13" t="s">
        <v>316</v>
      </c>
      <c r="C205" s="12" t="s">
        <v>11</v>
      </c>
      <c r="D205" s="12" t="s">
        <v>332</v>
      </c>
      <c r="E205" s="12" t="s">
        <v>354</v>
      </c>
      <c r="F205" s="12" t="s">
        <v>315</v>
      </c>
      <c r="G205" s="14">
        <v>1998.6</v>
      </c>
      <c r="O205" s="14">
        <v>1998.6</v>
      </c>
      <c r="P205" s="24">
        <v>1786.2</v>
      </c>
      <c r="Q205" s="39">
        <f t="shared" si="3"/>
        <v>89.372560792554793</v>
      </c>
    </row>
    <row r="206" spans="1:17" ht="15.75">
      <c r="A206" s="7" t="s">
        <v>361</v>
      </c>
      <c r="B206" s="11" t="s">
        <v>360</v>
      </c>
      <c r="C206" s="7" t="s">
        <v>11</v>
      </c>
      <c r="D206" s="7" t="s">
        <v>332</v>
      </c>
      <c r="E206" s="7" t="s">
        <v>359</v>
      </c>
      <c r="F206" s="7"/>
      <c r="G206" s="8">
        <v>228.9</v>
      </c>
      <c r="O206" s="8">
        <v>228.9</v>
      </c>
      <c r="P206" s="24">
        <f>P207</f>
        <v>228.9</v>
      </c>
      <c r="Q206" s="39">
        <f t="shared" si="3"/>
        <v>100</v>
      </c>
    </row>
    <row r="207" spans="1:17" ht="45">
      <c r="A207" s="7" t="s">
        <v>364</v>
      </c>
      <c r="B207" s="11" t="s">
        <v>363</v>
      </c>
      <c r="C207" s="7" t="s">
        <v>11</v>
      </c>
      <c r="D207" s="7" t="s">
        <v>332</v>
      </c>
      <c r="E207" s="7" t="s">
        <v>362</v>
      </c>
      <c r="F207" s="7"/>
      <c r="G207" s="8">
        <v>228.9</v>
      </c>
      <c r="O207" s="8">
        <v>228.9</v>
      </c>
      <c r="P207" s="24">
        <f>P208</f>
        <v>228.9</v>
      </c>
      <c r="Q207" s="39">
        <f t="shared" si="3"/>
        <v>100</v>
      </c>
    </row>
    <row r="208" spans="1:17" ht="15.75">
      <c r="A208" s="7" t="s">
        <v>365</v>
      </c>
      <c r="B208" s="11" t="s">
        <v>313</v>
      </c>
      <c r="C208" s="7" t="s">
        <v>11</v>
      </c>
      <c r="D208" s="7" t="s">
        <v>332</v>
      </c>
      <c r="E208" s="7" t="s">
        <v>362</v>
      </c>
      <c r="F208" s="7" t="s">
        <v>312</v>
      </c>
      <c r="G208" s="8">
        <v>228.9</v>
      </c>
      <c r="O208" s="8">
        <v>228.9</v>
      </c>
      <c r="P208" s="24">
        <f>P209</f>
        <v>228.9</v>
      </c>
      <c r="Q208" s="39">
        <f t="shared" si="3"/>
        <v>100</v>
      </c>
    </row>
    <row r="209" spans="1:17" ht="15.75">
      <c r="A209" s="12" t="s">
        <v>27</v>
      </c>
      <c r="B209" s="13" t="s">
        <v>316</v>
      </c>
      <c r="C209" s="12" t="s">
        <v>11</v>
      </c>
      <c r="D209" s="12" t="s">
        <v>332</v>
      </c>
      <c r="E209" s="12" t="s">
        <v>362</v>
      </c>
      <c r="F209" s="12" t="s">
        <v>315</v>
      </c>
      <c r="G209" s="14">
        <v>228.9</v>
      </c>
      <c r="O209" s="14">
        <v>228.9</v>
      </c>
      <c r="P209" s="24">
        <v>228.9</v>
      </c>
      <c r="Q209" s="39">
        <f t="shared" si="3"/>
        <v>100</v>
      </c>
    </row>
    <row r="210" spans="1:17" ht="15.75">
      <c r="A210" s="7" t="s">
        <v>368</v>
      </c>
      <c r="B210" s="11" t="s">
        <v>367</v>
      </c>
      <c r="C210" s="7" t="s">
        <v>11</v>
      </c>
      <c r="D210" s="7" t="s">
        <v>366</v>
      </c>
      <c r="E210" s="7"/>
      <c r="F210" s="7"/>
      <c r="G210" s="8">
        <v>564.4</v>
      </c>
      <c r="O210" s="8">
        <v>564.4</v>
      </c>
      <c r="P210" s="24">
        <f>P211</f>
        <v>458.20000000000005</v>
      </c>
      <c r="Q210" s="39">
        <f t="shared" si="3"/>
        <v>81.183557760453596</v>
      </c>
    </row>
    <row r="211" spans="1:17" ht="60">
      <c r="A211" s="7" t="s">
        <v>369</v>
      </c>
      <c r="B211" s="11" t="s">
        <v>18</v>
      </c>
      <c r="C211" s="7" t="s">
        <v>11</v>
      </c>
      <c r="D211" s="7" t="s">
        <v>366</v>
      </c>
      <c r="E211" s="7" t="s">
        <v>17</v>
      </c>
      <c r="F211" s="7"/>
      <c r="G211" s="8">
        <v>564.4</v>
      </c>
      <c r="O211" s="8">
        <v>564.4</v>
      </c>
      <c r="P211" s="24">
        <f>P212</f>
        <v>458.20000000000005</v>
      </c>
      <c r="Q211" s="39">
        <f t="shared" si="3"/>
        <v>81.183557760453596</v>
      </c>
    </row>
    <row r="212" spans="1:17" ht="45">
      <c r="A212" s="7" t="s">
        <v>372</v>
      </c>
      <c r="B212" s="11" t="s">
        <v>371</v>
      </c>
      <c r="C212" s="7" t="s">
        <v>11</v>
      </c>
      <c r="D212" s="7" t="s">
        <v>366</v>
      </c>
      <c r="E212" s="7" t="s">
        <v>370</v>
      </c>
      <c r="F212" s="7"/>
      <c r="G212" s="8">
        <v>564.4</v>
      </c>
      <c r="O212" s="8">
        <v>564.4</v>
      </c>
      <c r="P212" s="24">
        <f>P213+P216</f>
        <v>458.20000000000005</v>
      </c>
      <c r="Q212" s="39">
        <f t="shared" si="3"/>
        <v>81.183557760453596</v>
      </c>
    </row>
    <row r="213" spans="1:17" ht="45">
      <c r="A213" s="7" t="s">
        <v>375</v>
      </c>
      <c r="B213" s="11" t="s">
        <v>374</v>
      </c>
      <c r="C213" s="7" t="s">
        <v>11</v>
      </c>
      <c r="D213" s="7" t="s">
        <v>366</v>
      </c>
      <c r="E213" s="7" t="s">
        <v>373</v>
      </c>
      <c r="F213" s="7"/>
      <c r="G213" s="8">
        <v>563.79999999999995</v>
      </c>
      <c r="O213" s="8">
        <v>563.79999999999995</v>
      </c>
      <c r="P213" s="24">
        <f>P214</f>
        <v>457.6</v>
      </c>
      <c r="Q213" s="39">
        <f t="shared" si="3"/>
        <v>81.163533167790007</v>
      </c>
    </row>
    <row r="214" spans="1:17" ht="30">
      <c r="A214" s="7" t="s">
        <v>376</v>
      </c>
      <c r="B214" s="11" t="s">
        <v>28</v>
      </c>
      <c r="C214" s="7" t="s">
        <v>11</v>
      </c>
      <c r="D214" s="7" t="s">
        <v>366</v>
      </c>
      <c r="E214" s="7" t="s">
        <v>373</v>
      </c>
      <c r="F214" s="7" t="s">
        <v>27</v>
      </c>
      <c r="G214" s="8">
        <v>563.79999999999995</v>
      </c>
      <c r="O214" s="8">
        <v>563.79999999999995</v>
      </c>
      <c r="P214" s="24">
        <f>P215</f>
        <v>457.6</v>
      </c>
      <c r="Q214" s="39">
        <f t="shared" si="3"/>
        <v>81.163533167790007</v>
      </c>
    </row>
    <row r="215" spans="1:17" ht="30">
      <c r="A215" s="12" t="s">
        <v>377</v>
      </c>
      <c r="B215" s="13" t="s">
        <v>30</v>
      </c>
      <c r="C215" s="12" t="s">
        <v>11</v>
      </c>
      <c r="D215" s="12" t="s">
        <v>366</v>
      </c>
      <c r="E215" s="12" t="s">
        <v>373</v>
      </c>
      <c r="F215" s="12" t="s">
        <v>29</v>
      </c>
      <c r="G215" s="14">
        <v>563.79999999999995</v>
      </c>
      <c r="O215" s="14">
        <v>563.79999999999995</v>
      </c>
      <c r="P215" s="24">
        <v>457.6</v>
      </c>
      <c r="Q215" s="39">
        <f t="shared" si="3"/>
        <v>81.163533167790007</v>
      </c>
    </row>
    <row r="216" spans="1:17" ht="60">
      <c r="A216" s="7" t="s">
        <v>380</v>
      </c>
      <c r="B216" s="11" t="s">
        <v>379</v>
      </c>
      <c r="C216" s="7" t="s">
        <v>11</v>
      </c>
      <c r="D216" s="7" t="s">
        <v>366</v>
      </c>
      <c r="E216" s="7" t="s">
        <v>378</v>
      </c>
      <c r="F216" s="7"/>
      <c r="G216" s="8">
        <v>0.6</v>
      </c>
      <c r="O216" s="8">
        <v>0.6</v>
      </c>
      <c r="P216" s="24">
        <f>P217</f>
        <v>0.6</v>
      </c>
      <c r="Q216" s="39">
        <f t="shared" si="3"/>
        <v>100</v>
      </c>
    </row>
    <row r="217" spans="1:17" ht="30">
      <c r="A217" s="7" t="s">
        <v>381</v>
      </c>
      <c r="B217" s="11" t="s">
        <v>28</v>
      </c>
      <c r="C217" s="7" t="s">
        <v>11</v>
      </c>
      <c r="D217" s="7" t="s">
        <v>366</v>
      </c>
      <c r="E217" s="7" t="s">
        <v>378</v>
      </c>
      <c r="F217" s="7" t="s">
        <v>27</v>
      </c>
      <c r="G217" s="8">
        <v>0.6</v>
      </c>
      <c r="O217" s="8">
        <v>0.6</v>
      </c>
      <c r="P217" s="24">
        <f>P218</f>
        <v>0.6</v>
      </c>
      <c r="Q217" s="39">
        <f t="shared" si="3"/>
        <v>100</v>
      </c>
    </row>
    <row r="218" spans="1:17" ht="30">
      <c r="A218" s="12" t="s">
        <v>382</v>
      </c>
      <c r="B218" s="13" t="s">
        <v>30</v>
      </c>
      <c r="C218" s="12" t="s">
        <v>11</v>
      </c>
      <c r="D218" s="12" t="s">
        <v>366</v>
      </c>
      <c r="E218" s="12" t="s">
        <v>378</v>
      </c>
      <c r="F218" s="12" t="s">
        <v>29</v>
      </c>
      <c r="G218" s="14">
        <v>0.6</v>
      </c>
      <c r="O218" s="14">
        <v>0.6</v>
      </c>
      <c r="P218" s="24">
        <v>0.6</v>
      </c>
      <c r="Q218" s="39">
        <f t="shared" si="3"/>
        <v>100</v>
      </c>
    </row>
    <row r="219" spans="1:17" ht="15.75">
      <c r="A219" s="7" t="s">
        <v>385</v>
      </c>
      <c r="B219" s="11" t="s">
        <v>384</v>
      </c>
      <c r="C219" s="7" t="s">
        <v>11</v>
      </c>
      <c r="D219" s="7" t="s">
        <v>383</v>
      </c>
      <c r="E219" s="7"/>
      <c r="F219" s="7"/>
      <c r="G219" s="8">
        <v>624.5</v>
      </c>
      <c r="O219" s="8">
        <v>624.5</v>
      </c>
      <c r="P219" s="24">
        <f>P220+P228</f>
        <v>594.79999999999995</v>
      </c>
      <c r="Q219" s="39">
        <f t="shared" si="3"/>
        <v>95.244195356285019</v>
      </c>
    </row>
    <row r="220" spans="1:17" ht="30">
      <c r="A220" s="7" t="s">
        <v>388</v>
      </c>
      <c r="B220" s="11" t="s">
        <v>387</v>
      </c>
      <c r="C220" s="7" t="s">
        <v>11</v>
      </c>
      <c r="D220" s="7" t="s">
        <v>383</v>
      </c>
      <c r="E220" s="7" t="s">
        <v>386</v>
      </c>
      <c r="F220" s="7"/>
      <c r="G220" s="8">
        <v>383.8</v>
      </c>
      <c r="O220" s="8">
        <v>383.8</v>
      </c>
      <c r="P220" s="24">
        <f>P221</f>
        <v>383.8</v>
      </c>
      <c r="Q220" s="39">
        <f t="shared" si="3"/>
        <v>100</v>
      </c>
    </row>
    <row r="221" spans="1:17" ht="45">
      <c r="A221" s="7" t="s">
        <v>391</v>
      </c>
      <c r="B221" s="11" t="s">
        <v>390</v>
      </c>
      <c r="C221" s="7" t="s">
        <v>11</v>
      </c>
      <c r="D221" s="7" t="s">
        <v>383</v>
      </c>
      <c r="E221" s="7" t="s">
        <v>389</v>
      </c>
      <c r="F221" s="7"/>
      <c r="G221" s="8">
        <v>383.8</v>
      </c>
      <c r="O221" s="8">
        <v>383.8</v>
      </c>
      <c r="P221" s="24">
        <f>P222+P225</f>
        <v>383.8</v>
      </c>
      <c r="Q221" s="39">
        <f t="shared" si="3"/>
        <v>100</v>
      </c>
    </row>
    <row r="222" spans="1:17" ht="30">
      <c r="A222" s="7" t="s">
        <v>394</v>
      </c>
      <c r="B222" s="11" t="s">
        <v>393</v>
      </c>
      <c r="C222" s="7" t="s">
        <v>11</v>
      </c>
      <c r="D222" s="7" t="s">
        <v>383</v>
      </c>
      <c r="E222" s="7" t="s">
        <v>392</v>
      </c>
      <c r="F222" s="7"/>
      <c r="G222" s="8">
        <v>333.8</v>
      </c>
      <c r="O222" s="8">
        <v>333.8</v>
      </c>
      <c r="P222" s="24">
        <f>P223</f>
        <v>333.8</v>
      </c>
      <c r="Q222" s="39">
        <f t="shared" si="3"/>
        <v>100</v>
      </c>
    </row>
    <row r="223" spans="1:17" ht="15.75">
      <c r="A223" s="7" t="s">
        <v>395</v>
      </c>
      <c r="B223" s="11" t="s">
        <v>32</v>
      </c>
      <c r="C223" s="7" t="s">
        <v>11</v>
      </c>
      <c r="D223" s="7" t="s">
        <v>383</v>
      </c>
      <c r="E223" s="7" t="s">
        <v>392</v>
      </c>
      <c r="F223" s="7" t="s">
        <v>31</v>
      </c>
      <c r="G223" s="8">
        <v>333.8</v>
      </c>
      <c r="O223" s="8">
        <v>333.8</v>
      </c>
      <c r="P223" s="24">
        <f>P224</f>
        <v>333.8</v>
      </c>
      <c r="Q223" s="39">
        <f t="shared" si="3"/>
        <v>100</v>
      </c>
    </row>
    <row r="224" spans="1:17" ht="60">
      <c r="A224" s="12" t="s">
        <v>396</v>
      </c>
      <c r="B224" s="13" t="s">
        <v>293</v>
      </c>
      <c r="C224" s="12" t="s">
        <v>11</v>
      </c>
      <c r="D224" s="12" t="s">
        <v>383</v>
      </c>
      <c r="E224" s="12" t="s">
        <v>392</v>
      </c>
      <c r="F224" s="12" t="s">
        <v>292</v>
      </c>
      <c r="G224" s="14">
        <v>333.8</v>
      </c>
      <c r="O224" s="14">
        <v>333.8</v>
      </c>
      <c r="P224" s="24">
        <v>333.8</v>
      </c>
      <c r="Q224" s="39">
        <f t="shared" si="3"/>
        <v>100</v>
      </c>
    </row>
    <row r="225" spans="1:17" ht="75">
      <c r="A225" s="7" t="s">
        <v>399</v>
      </c>
      <c r="B225" s="11" t="s">
        <v>398</v>
      </c>
      <c r="C225" s="7" t="s">
        <v>11</v>
      </c>
      <c r="D225" s="7" t="s">
        <v>383</v>
      </c>
      <c r="E225" s="7" t="s">
        <v>397</v>
      </c>
      <c r="F225" s="7"/>
      <c r="G225" s="8">
        <v>50</v>
      </c>
      <c r="O225" s="8">
        <v>50</v>
      </c>
      <c r="P225" s="24">
        <f>P226</f>
        <v>50</v>
      </c>
      <c r="Q225" s="39">
        <f t="shared" si="3"/>
        <v>100</v>
      </c>
    </row>
    <row r="226" spans="1:17" ht="15.75">
      <c r="A226" s="7" t="s">
        <v>400</v>
      </c>
      <c r="B226" s="11" t="s">
        <v>32</v>
      </c>
      <c r="C226" s="7" t="s">
        <v>11</v>
      </c>
      <c r="D226" s="7" t="s">
        <v>383</v>
      </c>
      <c r="E226" s="7" t="s">
        <v>397</v>
      </c>
      <c r="F226" s="7" t="s">
        <v>31</v>
      </c>
      <c r="G226" s="8">
        <v>50</v>
      </c>
      <c r="O226" s="8">
        <v>50</v>
      </c>
      <c r="P226" s="24">
        <f>P227</f>
        <v>50</v>
      </c>
      <c r="Q226" s="39">
        <f t="shared" si="3"/>
        <v>100</v>
      </c>
    </row>
    <row r="227" spans="1:17" ht="60">
      <c r="A227" s="12" t="s">
        <v>401</v>
      </c>
      <c r="B227" s="13" t="s">
        <v>293</v>
      </c>
      <c r="C227" s="12" t="s">
        <v>11</v>
      </c>
      <c r="D227" s="12" t="s">
        <v>383</v>
      </c>
      <c r="E227" s="12" t="s">
        <v>397</v>
      </c>
      <c r="F227" s="12" t="s">
        <v>292</v>
      </c>
      <c r="G227" s="14">
        <v>50</v>
      </c>
      <c r="O227" s="14">
        <v>50</v>
      </c>
      <c r="P227" s="24">
        <v>50</v>
      </c>
      <c r="Q227" s="39">
        <f t="shared" si="3"/>
        <v>100</v>
      </c>
    </row>
    <row r="228" spans="1:17" ht="60">
      <c r="A228" s="7" t="s">
        <v>402</v>
      </c>
      <c r="B228" s="11" t="s">
        <v>283</v>
      </c>
      <c r="C228" s="7" t="s">
        <v>11</v>
      </c>
      <c r="D228" s="7" t="s">
        <v>383</v>
      </c>
      <c r="E228" s="7" t="s">
        <v>282</v>
      </c>
      <c r="F228" s="7"/>
      <c r="G228" s="8">
        <v>240.7</v>
      </c>
      <c r="O228" s="8">
        <v>240.7</v>
      </c>
      <c r="P228" s="24">
        <f>P229</f>
        <v>211</v>
      </c>
      <c r="Q228" s="39">
        <f t="shared" si="3"/>
        <v>87.660988782717084</v>
      </c>
    </row>
    <row r="229" spans="1:17" ht="15.75">
      <c r="A229" s="7" t="s">
        <v>404</v>
      </c>
      <c r="B229" s="11" t="s">
        <v>360</v>
      </c>
      <c r="C229" s="7" t="s">
        <v>11</v>
      </c>
      <c r="D229" s="7" t="s">
        <v>383</v>
      </c>
      <c r="E229" s="7" t="s">
        <v>403</v>
      </c>
      <c r="F229" s="7"/>
      <c r="G229" s="8">
        <v>240.7</v>
      </c>
      <c r="O229" s="8">
        <v>240.7</v>
      </c>
      <c r="P229" s="24">
        <f>P230</f>
        <v>211</v>
      </c>
      <c r="Q229" s="39">
        <f t="shared" si="3"/>
        <v>87.660988782717084</v>
      </c>
    </row>
    <row r="230" spans="1:17" ht="45">
      <c r="A230" s="7" t="s">
        <v>407</v>
      </c>
      <c r="B230" s="11" t="s">
        <v>406</v>
      </c>
      <c r="C230" s="7" t="s">
        <v>11</v>
      </c>
      <c r="D230" s="7" t="s">
        <v>383</v>
      </c>
      <c r="E230" s="7" t="s">
        <v>405</v>
      </c>
      <c r="F230" s="7"/>
      <c r="G230" s="8">
        <v>240.7</v>
      </c>
      <c r="O230" s="8">
        <v>240.7</v>
      </c>
      <c r="P230" s="24">
        <f>P231</f>
        <v>211</v>
      </c>
      <c r="Q230" s="39">
        <f t="shared" si="3"/>
        <v>87.660988782717084</v>
      </c>
    </row>
    <row r="231" spans="1:17" ht="30">
      <c r="A231" s="7" t="s">
        <v>408</v>
      </c>
      <c r="B231" s="11" t="s">
        <v>28</v>
      </c>
      <c r="C231" s="7" t="s">
        <v>11</v>
      </c>
      <c r="D231" s="7" t="s">
        <v>383</v>
      </c>
      <c r="E231" s="7" t="s">
        <v>405</v>
      </c>
      <c r="F231" s="7" t="s">
        <v>27</v>
      </c>
      <c r="G231" s="8">
        <v>240.7</v>
      </c>
      <c r="O231" s="8">
        <v>240.7</v>
      </c>
      <c r="P231" s="24">
        <f>P232</f>
        <v>211</v>
      </c>
      <c r="Q231" s="39">
        <f t="shared" si="3"/>
        <v>87.660988782717084</v>
      </c>
    </row>
    <row r="232" spans="1:17" ht="30">
      <c r="A232" s="12" t="s">
        <v>409</v>
      </c>
      <c r="B232" s="13" t="s">
        <v>30</v>
      </c>
      <c r="C232" s="12" t="s">
        <v>11</v>
      </c>
      <c r="D232" s="12" t="s">
        <v>383</v>
      </c>
      <c r="E232" s="12" t="s">
        <v>405</v>
      </c>
      <c r="F232" s="12" t="s">
        <v>29</v>
      </c>
      <c r="G232" s="14">
        <v>240.7</v>
      </c>
      <c r="O232" s="14">
        <v>240.7</v>
      </c>
      <c r="P232" s="24">
        <v>211</v>
      </c>
      <c r="Q232" s="39">
        <f t="shared" si="3"/>
        <v>87.660988782717084</v>
      </c>
    </row>
    <row r="233" spans="1:17" ht="15.75">
      <c r="A233" s="7" t="s">
        <v>412</v>
      </c>
      <c r="B233" s="11" t="s">
        <v>411</v>
      </c>
      <c r="C233" s="7" t="s">
        <v>11</v>
      </c>
      <c r="D233" s="7" t="s">
        <v>410</v>
      </c>
      <c r="E233" s="7"/>
      <c r="F233" s="7"/>
      <c r="G233" s="8">
        <v>20089.5</v>
      </c>
      <c r="O233" s="8">
        <v>20089.5</v>
      </c>
      <c r="P233" s="24">
        <f>P234+P242+P257</f>
        <v>19961</v>
      </c>
      <c r="Q233" s="39">
        <f t="shared" si="3"/>
        <v>99.360362378356854</v>
      </c>
    </row>
    <row r="234" spans="1:17" ht="15.75">
      <c r="A234" s="7" t="s">
        <v>415</v>
      </c>
      <c r="B234" s="11" t="s">
        <v>414</v>
      </c>
      <c r="C234" s="7" t="s">
        <v>11</v>
      </c>
      <c r="D234" s="7" t="s">
        <v>413</v>
      </c>
      <c r="E234" s="7"/>
      <c r="F234" s="7"/>
      <c r="G234" s="8">
        <v>18.899999999999999</v>
      </c>
      <c r="O234" s="8">
        <v>18.899999999999999</v>
      </c>
      <c r="P234" s="24">
        <f>P235</f>
        <v>12.6</v>
      </c>
      <c r="Q234" s="39">
        <f t="shared" si="3"/>
        <v>66.666666666666671</v>
      </c>
    </row>
    <row r="235" spans="1:17" ht="30">
      <c r="A235" s="7" t="s">
        <v>416</v>
      </c>
      <c r="B235" s="11" t="s">
        <v>107</v>
      </c>
      <c r="C235" s="7" t="s">
        <v>11</v>
      </c>
      <c r="D235" s="7" t="s">
        <v>413</v>
      </c>
      <c r="E235" s="7" t="s">
        <v>106</v>
      </c>
      <c r="F235" s="7"/>
      <c r="G235" s="8">
        <v>18.899999999999999</v>
      </c>
      <c r="O235" s="8">
        <v>18.899999999999999</v>
      </c>
      <c r="P235" s="24">
        <f>P236</f>
        <v>12.6</v>
      </c>
      <c r="Q235" s="39">
        <f t="shared" si="3"/>
        <v>66.666666666666671</v>
      </c>
    </row>
    <row r="236" spans="1:17" ht="15.75">
      <c r="A236" s="7" t="s">
        <v>417</v>
      </c>
      <c r="B236" s="11" t="s">
        <v>110</v>
      </c>
      <c r="C236" s="7" t="s">
        <v>11</v>
      </c>
      <c r="D236" s="7" t="s">
        <v>413</v>
      </c>
      <c r="E236" s="7" t="s">
        <v>109</v>
      </c>
      <c r="F236" s="7"/>
      <c r="G236" s="8">
        <v>18.899999999999999</v>
      </c>
      <c r="O236" s="8">
        <v>18.899999999999999</v>
      </c>
      <c r="P236" s="24">
        <f>P237</f>
        <v>12.6</v>
      </c>
      <c r="Q236" s="39">
        <f t="shared" si="3"/>
        <v>66.666666666666671</v>
      </c>
    </row>
    <row r="237" spans="1:17" ht="30">
      <c r="A237" s="7" t="s">
        <v>420</v>
      </c>
      <c r="B237" s="11" t="s">
        <v>419</v>
      </c>
      <c r="C237" s="7" t="s">
        <v>11</v>
      </c>
      <c r="D237" s="7" t="s">
        <v>413</v>
      </c>
      <c r="E237" s="7" t="s">
        <v>418</v>
      </c>
      <c r="F237" s="7"/>
      <c r="G237" s="8">
        <v>18.899999999999999</v>
      </c>
      <c r="O237" s="8">
        <v>18.899999999999999</v>
      </c>
      <c r="P237" s="24">
        <f>P238+P240</f>
        <v>12.6</v>
      </c>
      <c r="Q237" s="39">
        <f t="shared" si="3"/>
        <v>66.666666666666671</v>
      </c>
    </row>
    <row r="238" spans="1:17" ht="30">
      <c r="A238" s="7" t="s">
        <v>421</v>
      </c>
      <c r="B238" s="11" t="s">
        <v>28</v>
      </c>
      <c r="C238" s="7" t="s">
        <v>11</v>
      </c>
      <c r="D238" s="7" t="s">
        <v>413</v>
      </c>
      <c r="E238" s="7" t="s">
        <v>418</v>
      </c>
      <c r="F238" s="7" t="s">
        <v>27</v>
      </c>
      <c r="G238" s="8">
        <v>18.8</v>
      </c>
      <c r="O238" s="8">
        <v>18.8</v>
      </c>
      <c r="P238" s="24">
        <f>P239</f>
        <v>12.5</v>
      </c>
      <c r="Q238" s="39">
        <f t="shared" si="3"/>
        <v>66.489361702127653</v>
      </c>
    </row>
    <row r="239" spans="1:17" ht="30">
      <c r="A239" s="12" t="s">
        <v>422</v>
      </c>
      <c r="B239" s="13" t="s">
        <v>30</v>
      </c>
      <c r="C239" s="12" t="s">
        <v>11</v>
      </c>
      <c r="D239" s="12" t="s">
        <v>413</v>
      </c>
      <c r="E239" s="12" t="s">
        <v>418</v>
      </c>
      <c r="F239" s="12" t="s">
        <v>29</v>
      </c>
      <c r="G239" s="14">
        <v>18.8</v>
      </c>
      <c r="O239" s="14">
        <v>18.8</v>
      </c>
      <c r="P239" s="24">
        <v>12.5</v>
      </c>
      <c r="Q239" s="39">
        <f t="shared" si="3"/>
        <v>66.489361702127653</v>
      </c>
    </row>
    <row r="240" spans="1:17" ht="15.75">
      <c r="A240" s="7" t="s">
        <v>423</v>
      </c>
      <c r="B240" s="11" t="s">
        <v>32</v>
      </c>
      <c r="C240" s="7" t="s">
        <v>11</v>
      </c>
      <c r="D240" s="7" t="s">
        <v>413</v>
      </c>
      <c r="E240" s="7" t="s">
        <v>418</v>
      </c>
      <c r="F240" s="7" t="s">
        <v>31</v>
      </c>
      <c r="G240" s="8">
        <v>0.1</v>
      </c>
      <c r="O240" s="8">
        <v>0.1</v>
      </c>
      <c r="P240" s="24">
        <f>P241</f>
        <v>0.1</v>
      </c>
      <c r="Q240" s="39">
        <f t="shared" si="3"/>
        <v>100</v>
      </c>
    </row>
    <row r="241" spans="1:17" ht="15.75">
      <c r="A241" s="12" t="s">
        <v>424</v>
      </c>
      <c r="B241" s="13" t="s">
        <v>35</v>
      </c>
      <c r="C241" s="12" t="s">
        <v>11</v>
      </c>
      <c r="D241" s="12" t="s">
        <v>413</v>
      </c>
      <c r="E241" s="12" t="s">
        <v>418</v>
      </c>
      <c r="F241" s="12" t="s">
        <v>34</v>
      </c>
      <c r="G241" s="14">
        <v>0.1</v>
      </c>
      <c r="O241" s="14">
        <v>0.1</v>
      </c>
      <c r="P241" s="24">
        <v>0.1</v>
      </c>
      <c r="Q241" s="39">
        <f t="shared" si="3"/>
        <v>100</v>
      </c>
    </row>
    <row r="242" spans="1:17" ht="15.75">
      <c r="A242" s="7" t="s">
        <v>427</v>
      </c>
      <c r="B242" s="11" t="s">
        <v>426</v>
      </c>
      <c r="C242" s="7" t="s">
        <v>11</v>
      </c>
      <c r="D242" s="7" t="s">
        <v>425</v>
      </c>
      <c r="E242" s="7"/>
      <c r="F242" s="7"/>
      <c r="G242" s="8">
        <v>8708.1</v>
      </c>
      <c r="O242" s="8">
        <v>8708.1</v>
      </c>
      <c r="P242" s="24">
        <f>P243+P252</f>
        <v>8667.2999999999993</v>
      </c>
      <c r="Q242" s="39">
        <f t="shared" si="3"/>
        <v>99.531470699693372</v>
      </c>
    </row>
    <row r="243" spans="1:17" ht="60">
      <c r="A243" s="7" t="s">
        <v>428</v>
      </c>
      <c r="B243" s="11" t="s">
        <v>18</v>
      </c>
      <c r="C243" s="7" t="s">
        <v>11</v>
      </c>
      <c r="D243" s="7" t="s">
        <v>425</v>
      </c>
      <c r="E243" s="7" t="s">
        <v>17</v>
      </c>
      <c r="F243" s="7"/>
      <c r="G243" s="8">
        <v>8087.2</v>
      </c>
      <c r="O243" s="8">
        <v>8087.2</v>
      </c>
      <c r="P243" s="24">
        <f>P244</f>
        <v>8050.8</v>
      </c>
      <c r="Q243" s="39">
        <f t="shared" si="3"/>
        <v>99.54990602433476</v>
      </c>
    </row>
    <row r="244" spans="1:17" ht="120">
      <c r="A244" s="7" t="s">
        <v>431</v>
      </c>
      <c r="B244" s="15" t="s">
        <v>430</v>
      </c>
      <c r="C244" s="7" t="s">
        <v>11</v>
      </c>
      <c r="D244" s="7" t="s">
        <v>425</v>
      </c>
      <c r="E244" s="7" t="s">
        <v>429</v>
      </c>
      <c r="F244" s="7"/>
      <c r="G244" s="8">
        <v>8051.1</v>
      </c>
      <c r="O244" s="8">
        <v>8051.1</v>
      </c>
      <c r="P244" s="24">
        <f>P245</f>
        <v>8050.8</v>
      </c>
      <c r="Q244" s="39">
        <f t="shared" si="3"/>
        <v>99.996273801095498</v>
      </c>
    </row>
    <row r="245" spans="1:17" ht="90">
      <c r="A245" s="7" t="s">
        <v>434</v>
      </c>
      <c r="B245" s="11" t="s">
        <v>433</v>
      </c>
      <c r="C245" s="7" t="s">
        <v>11</v>
      </c>
      <c r="D245" s="7" t="s">
        <v>425</v>
      </c>
      <c r="E245" s="7" t="s">
        <v>432</v>
      </c>
      <c r="F245" s="7"/>
      <c r="G245" s="8">
        <v>8051.1</v>
      </c>
      <c r="O245" s="8">
        <v>8051.1</v>
      </c>
      <c r="P245" s="24">
        <f>P246</f>
        <v>8050.8</v>
      </c>
      <c r="Q245" s="39">
        <f t="shared" si="3"/>
        <v>99.996273801095498</v>
      </c>
    </row>
    <row r="246" spans="1:17" ht="15.75">
      <c r="A246" s="7" t="s">
        <v>435</v>
      </c>
      <c r="B246" s="11" t="s">
        <v>32</v>
      </c>
      <c r="C246" s="7" t="s">
        <v>11</v>
      </c>
      <c r="D246" s="7" t="s">
        <v>425</v>
      </c>
      <c r="E246" s="7" t="s">
        <v>432</v>
      </c>
      <c r="F246" s="7" t="s">
        <v>31</v>
      </c>
      <c r="G246" s="8">
        <v>8051.1</v>
      </c>
      <c r="O246" s="8">
        <v>8051.1</v>
      </c>
      <c r="P246" s="24">
        <f>P247</f>
        <v>8050.8</v>
      </c>
      <c r="Q246" s="39">
        <f t="shared" si="3"/>
        <v>99.996273801095498</v>
      </c>
    </row>
    <row r="247" spans="1:17" ht="60">
      <c r="A247" s="12" t="s">
        <v>436</v>
      </c>
      <c r="B247" s="13" t="s">
        <v>293</v>
      </c>
      <c r="C247" s="12" t="s">
        <v>11</v>
      </c>
      <c r="D247" s="12" t="s">
        <v>425</v>
      </c>
      <c r="E247" s="12" t="s">
        <v>432</v>
      </c>
      <c r="F247" s="12" t="s">
        <v>292</v>
      </c>
      <c r="G247" s="14">
        <v>8051.1</v>
      </c>
      <c r="O247" s="14">
        <v>8051.1</v>
      </c>
      <c r="P247" s="24">
        <v>8050.8</v>
      </c>
      <c r="Q247" s="39">
        <f t="shared" si="3"/>
        <v>99.996273801095498</v>
      </c>
    </row>
    <row r="248" spans="1:17" ht="60">
      <c r="A248" s="7" t="s">
        <v>439</v>
      </c>
      <c r="B248" s="11" t="s">
        <v>438</v>
      </c>
      <c r="C248" s="7" t="s">
        <v>11</v>
      </c>
      <c r="D248" s="7" t="s">
        <v>425</v>
      </c>
      <c r="E248" s="7" t="s">
        <v>437</v>
      </c>
      <c r="F248" s="7"/>
      <c r="G248" s="8">
        <v>36.1</v>
      </c>
      <c r="O248" s="8">
        <v>36.1</v>
      </c>
      <c r="P248" s="24"/>
      <c r="Q248" s="39">
        <f t="shared" si="3"/>
        <v>0</v>
      </c>
    </row>
    <row r="249" spans="1:17" ht="30">
      <c r="A249" s="7" t="s">
        <v>29</v>
      </c>
      <c r="B249" s="11" t="s">
        <v>441</v>
      </c>
      <c r="C249" s="7" t="s">
        <v>11</v>
      </c>
      <c r="D249" s="7" t="s">
        <v>425</v>
      </c>
      <c r="E249" s="7" t="s">
        <v>440</v>
      </c>
      <c r="F249" s="7"/>
      <c r="G249" s="8">
        <v>36.1</v>
      </c>
      <c r="O249" s="8">
        <v>36.1</v>
      </c>
      <c r="P249" s="24"/>
      <c r="Q249" s="39">
        <f t="shared" si="3"/>
        <v>0</v>
      </c>
    </row>
    <row r="250" spans="1:17" ht="15.75">
      <c r="A250" s="7" t="s">
        <v>442</v>
      </c>
      <c r="B250" s="11" t="s">
        <v>32</v>
      </c>
      <c r="C250" s="7" t="s">
        <v>11</v>
      </c>
      <c r="D250" s="7" t="s">
        <v>425</v>
      </c>
      <c r="E250" s="7" t="s">
        <v>440</v>
      </c>
      <c r="F250" s="7" t="s">
        <v>31</v>
      </c>
      <c r="G250" s="8">
        <v>36.1</v>
      </c>
      <c r="O250" s="8">
        <v>36.1</v>
      </c>
      <c r="P250" s="24"/>
      <c r="Q250" s="39">
        <f t="shared" si="3"/>
        <v>0</v>
      </c>
    </row>
    <row r="251" spans="1:17" ht="60">
      <c r="A251" s="12" t="s">
        <v>443</v>
      </c>
      <c r="B251" s="13" t="s">
        <v>293</v>
      </c>
      <c r="C251" s="12" t="s">
        <v>11</v>
      </c>
      <c r="D251" s="12" t="s">
        <v>425</v>
      </c>
      <c r="E251" s="12" t="s">
        <v>440</v>
      </c>
      <c r="F251" s="12" t="s">
        <v>292</v>
      </c>
      <c r="G251" s="14">
        <v>36.1</v>
      </c>
      <c r="O251" s="14">
        <v>36.1</v>
      </c>
      <c r="P251" s="24"/>
      <c r="Q251" s="39">
        <f t="shared" si="3"/>
        <v>0</v>
      </c>
    </row>
    <row r="252" spans="1:17" ht="30">
      <c r="A252" s="7" t="s">
        <v>444</v>
      </c>
      <c r="B252" s="11" t="s">
        <v>107</v>
      </c>
      <c r="C252" s="7" t="s">
        <v>11</v>
      </c>
      <c r="D252" s="7" t="s">
        <v>425</v>
      </c>
      <c r="E252" s="7" t="s">
        <v>106</v>
      </c>
      <c r="F252" s="7"/>
      <c r="G252" s="8">
        <v>620.9</v>
      </c>
      <c r="O252" s="8">
        <v>620.9</v>
      </c>
      <c r="P252" s="24">
        <f>P253</f>
        <v>616.5</v>
      </c>
      <c r="Q252" s="39">
        <f t="shared" si="3"/>
        <v>99.291351264293766</v>
      </c>
    </row>
    <row r="253" spans="1:17" ht="15.75">
      <c r="A253" s="7" t="s">
        <v>445</v>
      </c>
      <c r="B253" s="11" t="s">
        <v>110</v>
      </c>
      <c r="C253" s="7" t="s">
        <v>11</v>
      </c>
      <c r="D253" s="7" t="s">
        <v>425</v>
      </c>
      <c r="E253" s="7" t="s">
        <v>109</v>
      </c>
      <c r="F253" s="7"/>
      <c r="G253" s="8">
        <v>620.9</v>
      </c>
      <c r="O253" s="8">
        <v>620.9</v>
      </c>
      <c r="P253" s="24">
        <f>P254</f>
        <v>616.5</v>
      </c>
      <c r="Q253" s="39">
        <f t="shared" si="3"/>
        <v>99.291351264293766</v>
      </c>
    </row>
    <row r="254" spans="1:17" ht="15.75">
      <c r="A254" s="7" t="s">
        <v>448</v>
      </c>
      <c r="B254" s="11" t="s">
        <v>447</v>
      </c>
      <c r="C254" s="7" t="s">
        <v>11</v>
      </c>
      <c r="D254" s="7" t="s">
        <v>425</v>
      </c>
      <c r="E254" s="7" t="s">
        <v>446</v>
      </c>
      <c r="F254" s="7"/>
      <c r="G254" s="8">
        <v>620.9</v>
      </c>
      <c r="O254" s="8">
        <v>620.9</v>
      </c>
      <c r="P254" s="24">
        <f>P255</f>
        <v>616.5</v>
      </c>
      <c r="Q254" s="39">
        <f t="shared" si="3"/>
        <v>99.291351264293766</v>
      </c>
    </row>
    <row r="255" spans="1:17" ht="30">
      <c r="A255" s="7" t="s">
        <v>449</v>
      </c>
      <c r="B255" s="11" t="s">
        <v>28</v>
      </c>
      <c r="C255" s="7" t="s">
        <v>11</v>
      </c>
      <c r="D255" s="7" t="s">
        <v>425</v>
      </c>
      <c r="E255" s="7" t="s">
        <v>446</v>
      </c>
      <c r="F255" s="7" t="s">
        <v>27</v>
      </c>
      <c r="G255" s="8">
        <v>620.9</v>
      </c>
      <c r="O255" s="8">
        <v>620.9</v>
      </c>
      <c r="P255" s="24">
        <f>P256</f>
        <v>616.5</v>
      </c>
      <c r="Q255" s="39">
        <f t="shared" si="3"/>
        <v>99.291351264293766</v>
      </c>
    </row>
    <row r="256" spans="1:17" ht="30">
      <c r="A256" s="12" t="s">
        <v>450</v>
      </c>
      <c r="B256" s="13" t="s">
        <v>30</v>
      </c>
      <c r="C256" s="12" t="s">
        <v>11</v>
      </c>
      <c r="D256" s="12" t="s">
        <v>425</v>
      </c>
      <c r="E256" s="12" t="s">
        <v>446</v>
      </c>
      <c r="F256" s="12" t="s">
        <v>29</v>
      </c>
      <c r="G256" s="14">
        <v>620.9</v>
      </c>
      <c r="O256" s="14">
        <v>620.9</v>
      </c>
      <c r="P256" s="24">
        <v>616.5</v>
      </c>
      <c r="Q256" s="39">
        <f t="shared" si="3"/>
        <v>99.291351264293766</v>
      </c>
    </row>
    <row r="257" spans="1:17" ht="30">
      <c r="A257" s="7" t="s">
        <v>453</v>
      </c>
      <c r="B257" s="11" t="s">
        <v>452</v>
      </c>
      <c r="C257" s="7" t="s">
        <v>11</v>
      </c>
      <c r="D257" s="7" t="s">
        <v>451</v>
      </c>
      <c r="E257" s="7"/>
      <c r="F257" s="7"/>
      <c r="G257" s="8">
        <v>11362.5</v>
      </c>
      <c r="O257" s="8">
        <v>11362.4</v>
      </c>
      <c r="P257" s="24">
        <f>P258</f>
        <v>11281.1</v>
      </c>
      <c r="Q257" s="39">
        <f t="shared" si="3"/>
        <v>99.284482151658111</v>
      </c>
    </row>
    <row r="258" spans="1:17" ht="60">
      <c r="A258" s="7" t="s">
        <v>454</v>
      </c>
      <c r="B258" s="11" t="s">
        <v>18</v>
      </c>
      <c r="C258" s="7" t="s">
        <v>11</v>
      </c>
      <c r="D258" s="7" t="s">
        <v>451</v>
      </c>
      <c r="E258" s="7" t="s">
        <v>17</v>
      </c>
      <c r="F258" s="7"/>
      <c r="G258" s="8">
        <v>11362.5</v>
      </c>
      <c r="O258" s="8">
        <v>11362.4</v>
      </c>
      <c r="P258" s="24">
        <f>P259</f>
        <v>11281.1</v>
      </c>
      <c r="Q258" s="39">
        <f t="shared" si="3"/>
        <v>99.284482151658111</v>
      </c>
    </row>
    <row r="259" spans="1:17" ht="75">
      <c r="A259" s="7" t="s">
        <v>455</v>
      </c>
      <c r="B259" s="11" t="s">
        <v>134</v>
      </c>
      <c r="C259" s="7" t="s">
        <v>11</v>
      </c>
      <c r="D259" s="7" t="s">
        <v>451</v>
      </c>
      <c r="E259" s="7" t="s">
        <v>133</v>
      </c>
      <c r="F259" s="7"/>
      <c r="G259" s="8">
        <v>11362.5</v>
      </c>
      <c r="O259" s="8">
        <v>11362.4</v>
      </c>
      <c r="P259" s="24">
        <f>P260+P265+P268+P273</f>
        <v>11281.1</v>
      </c>
      <c r="Q259" s="39">
        <f t="shared" si="3"/>
        <v>99.284482151658111</v>
      </c>
    </row>
    <row r="260" spans="1:17" ht="60">
      <c r="A260" s="7" t="s">
        <v>458</v>
      </c>
      <c r="B260" s="11" t="s">
        <v>457</v>
      </c>
      <c r="C260" s="7" t="s">
        <v>11</v>
      </c>
      <c r="D260" s="7" t="s">
        <v>451</v>
      </c>
      <c r="E260" s="7" t="s">
        <v>456</v>
      </c>
      <c r="F260" s="7"/>
      <c r="G260" s="8">
        <v>2154.4</v>
      </c>
      <c r="O260" s="8">
        <v>2154.4</v>
      </c>
      <c r="P260" s="24">
        <f>P261+P263</f>
        <v>2153.6999999999998</v>
      </c>
      <c r="Q260" s="39">
        <f t="shared" si="3"/>
        <v>99.967508354994408</v>
      </c>
    </row>
    <row r="261" spans="1:17" ht="30">
      <c r="A261" s="7" t="s">
        <v>459</v>
      </c>
      <c r="B261" s="11" t="s">
        <v>28</v>
      </c>
      <c r="C261" s="7" t="s">
        <v>11</v>
      </c>
      <c r="D261" s="7" t="s">
        <v>451</v>
      </c>
      <c r="E261" s="7" t="s">
        <v>456</v>
      </c>
      <c r="F261" s="7" t="s">
        <v>27</v>
      </c>
      <c r="G261" s="8">
        <v>679.4</v>
      </c>
      <c r="O261" s="8">
        <v>679.4</v>
      </c>
      <c r="P261" s="24">
        <f>P262</f>
        <v>678.7</v>
      </c>
      <c r="Q261" s="39">
        <f t="shared" si="3"/>
        <v>99.896967912864298</v>
      </c>
    </row>
    <row r="262" spans="1:17" ht="30">
      <c r="A262" s="12" t="s">
        <v>460</v>
      </c>
      <c r="B262" s="13" t="s">
        <v>30</v>
      </c>
      <c r="C262" s="12" t="s">
        <v>11</v>
      </c>
      <c r="D262" s="12" t="s">
        <v>451</v>
      </c>
      <c r="E262" s="12" t="s">
        <v>456</v>
      </c>
      <c r="F262" s="12" t="s">
        <v>29</v>
      </c>
      <c r="G262" s="14">
        <v>679.4</v>
      </c>
      <c r="O262" s="14">
        <v>679.4</v>
      </c>
      <c r="P262" s="24">
        <v>678.7</v>
      </c>
      <c r="Q262" s="39">
        <f t="shared" si="3"/>
        <v>99.896967912864298</v>
      </c>
    </row>
    <row r="263" spans="1:17" ht="15.75">
      <c r="A263" s="7" t="s">
        <v>461</v>
      </c>
      <c r="B263" s="11" t="s">
        <v>313</v>
      </c>
      <c r="C263" s="7" t="s">
        <v>11</v>
      </c>
      <c r="D263" s="7" t="s">
        <v>451</v>
      </c>
      <c r="E263" s="7" t="s">
        <v>456</v>
      </c>
      <c r="F263" s="7" t="s">
        <v>312</v>
      </c>
      <c r="G263" s="8">
        <v>1475</v>
      </c>
      <c r="O263" s="8">
        <v>1475</v>
      </c>
      <c r="P263" s="24">
        <f>P264</f>
        <v>1475</v>
      </c>
      <c r="Q263" s="39">
        <f t="shared" si="3"/>
        <v>100</v>
      </c>
    </row>
    <row r="264" spans="1:17" ht="15.75">
      <c r="A264" s="12" t="s">
        <v>462</v>
      </c>
      <c r="B264" s="13" t="s">
        <v>316</v>
      </c>
      <c r="C264" s="12" t="s">
        <v>11</v>
      </c>
      <c r="D264" s="12" t="s">
        <v>451</v>
      </c>
      <c r="E264" s="12" t="s">
        <v>456</v>
      </c>
      <c r="F264" s="12" t="s">
        <v>315</v>
      </c>
      <c r="G264" s="14">
        <v>1475</v>
      </c>
      <c r="O264" s="14">
        <v>1475</v>
      </c>
      <c r="P264" s="24">
        <v>1475</v>
      </c>
      <c r="Q264" s="39">
        <f t="shared" si="3"/>
        <v>100</v>
      </c>
    </row>
    <row r="265" spans="1:17" ht="45">
      <c r="A265" s="7" t="s">
        <v>465</v>
      </c>
      <c r="B265" s="11" t="s">
        <v>464</v>
      </c>
      <c r="C265" s="7" t="s">
        <v>11</v>
      </c>
      <c r="D265" s="7" t="s">
        <v>451</v>
      </c>
      <c r="E265" s="7" t="s">
        <v>463</v>
      </c>
      <c r="F265" s="7"/>
      <c r="G265" s="8">
        <v>98.5</v>
      </c>
      <c r="O265" s="8">
        <v>98.5</v>
      </c>
      <c r="P265" s="24">
        <f>P266</f>
        <v>98.5</v>
      </c>
      <c r="Q265" s="39">
        <f t="shared" si="3"/>
        <v>100</v>
      </c>
    </row>
    <row r="266" spans="1:17" ht="30">
      <c r="A266" s="7" t="s">
        <v>466</v>
      </c>
      <c r="B266" s="11" t="s">
        <v>28</v>
      </c>
      <c r="C266" s="7" t="s">
        <v>11</v>
      </c>
      <c r="D266" s="7" t="s">
        <v>451</v>
      </c>
      <c r="E266" s="7" t="s">
        <v>463</v>
      </c>
      <c r="F266" s="7" t="s">
        <v>27</v>
      </c>
      <c r="G266" s="8">
        <v>98.5</v>
      </c>
      <c r="O266" s="8">
        <v>98.5</v>
      </c>
      <c r="P266" s="24">
        <f>P267</f>
        <v>98.5</v>
      </c>
      <c r="Q266" s="39">
        <f t="shared" si="3"/>
        <v>100</v>
      </c>
    </row>
    <row r="267" spans="1:17" ht="30">
      <c r="A267" s="12" t="s">
        <v>467</v>
      </c>
      <c r="B267" s="13" t="s">
        <v>30</v>
      </c>
      <c r="C267" s="12" t="s">
        <v>11</v>
      </c>
      <c r="D267" s="12" t="s">
        <v>451</v>
      </c>
      <c r="E267" s="12" t="s">
        <v>463</v>
      </c>
      <c r="F267" s="12" t="s">
        <v>29</v>
      </c>
      <c r="G267" s="14">
        <v>98.5</v>
      </c>
      <c r="O267" s="14">
        <v>98.5</v>
      </c>
      <c r="P267" s="24">
        <v>98.5</v>
      </c>
      <c r="Q267" s="39">
        <f t="shared" ref="Q267:Q330" si="4">P267*100/O267</f>
        <v>100</v>
      </c>
    </row>
    <row r="268" spans="1:17" ht="150">
      <c r="A268" s="7" t="s">
        <v>470</v>
      </c>
      <c r="B268" s="15" t="s">
        <v>469</v>
      </c>
      <c r="C268" s="7" t="s">
        <v>11</v>
      </c>
      <c r="D268" s="7" t="s">
        <v>451</v>
      </c>
      <c r="E268" s="7" t="s">
        <v>468</v>
      </c>
      <c r="F268" s="7"/>
      <c r="G268" s="8">
        <v>8950</v>
      </c>
      <c r="O268" s="8">
        <v>8950</v>
      </c>
      <c r="P268" s="24">
        <f>P269+P271</f>
        <v>8940</v>
      </c>
      <c r="Q268" s="39">
        <f t="shared" si="4"/>
        <v>99.888268156424587</v>
      </c>
    </row>
    <row r="269" spans="1:17" ht="30">
      <c r="A269" s="7" t="s">
        <v>471</v>
      </c>
      <c r="B269" s="11" t="s">
        <v>28</v>
      </c>
      <c r="C269" s="7" t="s">
        <v>11</v>
      </c>
      <c r="D269" s="7" t="s">
        <v>451</v>
      </c>
      <c r="E269" s="7" t="s">
        <v>468</v>
      </c>
      <c r="F269" s="7" t="s">
        <v>27</v>
      </c>
      <c r="G269" s="8">
        <v>7200</v>
      </c>
      <c r="O269" s="8">
        <v>7200</v>
      </c>
      <c r="P269" s="24">
        <f>P270</f>
        <v>7200</v>
      </c>
      <c r="Q269" s="39">
        <f t="shared" si="4"/>
        <v>100</v>
      </c>
    </row>
    <row r="270" spans="1:17" ht="30">
      <c r="A270" s="12" t="s">
        <v>472</v>
      </c>
      <c r="B270" s="13" t="s">
        <v>30</v>
      </c>
      <c r="C270" s="12" t="s">
        <v>11</v>
      </c>
      <c r="D270" s="12" t="s">
        <v>451</v>
      </c>
      <c r="E270" s="12" t="s">
        <v>468</v>
      </c>
      <c r="F270" s="12" t="s">
        <v>29</v>
      </c>
      <c r="G270" s="14">
        <v>7200</v>
      </c>
      <c r="O270" s="14">
        <v>7200</v>
      </c>
      <c r="P270" s="24">
        <v>7200</v>
      </c>
      <c r="Q270" s="39">
        <f t="shared" si="4"/>
        <v>100</v>
      </c>
    </row>
    <row r="271" spans="1:17" ht="15.75">
      <c r="A271" s="7" t="s">
        <v>473</v>
      </c>
      <c r="B271" s="11" t="s">
        <v>313</v>
      </c>
      <c r="C271" s="7" t="s">
        <v>11</v>
      </c>
      <c r="D271" s="7" t="s">
        <v>451</v>
      </c>
      <c r="E271" s="7" t="s">
        <v>468</v>
      </c>
      <c r="F271" s="7" t="s">
        <v>312</v>
      </c>
      <c r="G271" s="8">
        <v>1750</v>
      </c>
      <c r="O271" s="8">
        <v>1750</v>
      </c>
      <c r="P271" s="24">
        <f>P272</f>
        <v>1740</v>
      </c>
      <c r="Q271" s="39">
        <f t="shared" si="4"/>
        <v>99.428571428571431</v>
      </c>
    </row>
    <row r="272" spans="1:17" ht="15.75">
      <c r="A272" s="12" t="s">
        <v>474</v>
      </c>
      <c r="B272" s="13" t="s">
        <v>316</v>
      </c>
      <c r="C272" s="12" t="s">
        <v>11</v>
      </c>
      <c r="D272" s="12" t="s">
        <v>451</v>
      </c>
      <c r="E272" s="12" t="s">
        <v>468</v>
      </c>
      <c r="F272" s="12" t="s">
        <v>315</v>
      </c>
      <c r="G272" s="14">
        <v>1750</v>
      </c>
      <c r="O272" s="14">
        <v>1750</v>
      </c>
      <c r="P272" s="24">
        <v>1740</v>
      </c>
      <c r="Q272" s="39">
        <f t="shared" si="4"/>
        <v>99.428571428571431</v>
      </c>
    </row>
    <row r="273" spans="1:17" ht="165">
      <c r="A273" s="7" t="s">
        <v>477</v>
      </c>
      <c r="B273" s="15" t="s">
        <v>476</v>
      </c>
      <c r="C273" s="7" t="s">
        <v>11</v>
      </c>
      <c r="D273" s="7" t="s">
        <v>451</v>
      </c>
      <c r="E273" s="7" t="s">
        <v>475</v>
      </c>
      <c r="F273" s="7"/>
      <c r="G273" s="8">
        <v>159.6</v>
      </c>
      <c r="O273" s="8">
        <v>159.5</v>
      </c>
      <c r="P273" s="24">
        <f>P274</f>
        <v>88.9</v>
      </c>
      <c r="Q273" s="39">
        <f t="shared" si="4"/>
        <v>55.736677115987462</v>
      </c>
    </row>
    <row r="274" spans="1:17" ht="30">
      <c r="A274" s="7" t="s">
        <v>478</v>
      </c>
      <c r="B274" s="11" t="s">
        <v>28</v>
      </c>
      <c r="C274" s="7" t="s">
        <v>11</v>
      </c>
      <c r="D274" s="7" t="s">
        <v>451</v>
      </c>
      <c r="E274" s="7" t="s">
        <v>475</v>
      </c>
      <c r="F274" s="7" t="s">
        <v>27</v>
      </c>
      <c r="G274" s="8">
        <v>159.6</v>
      </c>
      <c r="O274" s="8">
        <v>159.5</v>
      </c>
      <c r="P274" s="24">
        <f>P275</f>
        <v>88.9</v>
      </c>
      <c r="Q274" s="39">
        <f t="shared" si="4"/>
        <v>55.736677115987462</v>
      </c>
    </row>
    <row r="275" spans="1:17" ht="30">
      <c r="A275" s="12" t="s">
        <v>479</v>
      </c>
      <c r="B275" s="13" t="s">
        <v>30</v>
      </c>
      <c r="C275" s="12" t="s">
        <v>11</v>
      </c>
      <c r="D275" s="12" t="s">
        <v>451</v>
      </c>
      <c r="E275" s="12" t="s">
        <v>475</v>
      </c>
      <c r="F275" s="12" t="s">
        <v>29</v>
      </c>
      <c r="G275" s="14">
        <v>159.6</v>
      </c>
      <c r="O275" s="14">
        <v>159.5</v>
      </c>
      <c r="P275" s="24">
        <v>88.9</v>
      </c>
      <c r="Q275" s="39">
        <f t="shared" si="4"/>
        <v>55.736677115987462</v>
      </c>
    </row>
    <row r="276" spans="1:17" ht="15.75">
      <c r="A276" s="7" t="s">
        <v>482</v>
      </c>
      <c r="B276" s="11" t="s">
        <v>481</v>
      </c>
      <c r="C276" s="7" t="s">
        <v>11</v>
      </c>
      <c r="D276" s="7" t="s">
        <v>480</v>
      </c>
      <c r="E276" s="7"/>
      <c r="F276" s="7"/>
      <c r="G276" s="8">
        <v>67.2</v>
      </c>
      <c r="O276" s="8">
        <v>67.2</v>
      </c>
      <c r="P276" s="24">
        <f>P277</f>
        <v>67.2</v>
      </c>
      <c r="Q276" s="39">
        <f t="shared" si="4"/>
        <v>100</v>
      </c>
    </row>
    <row r="277" spans="1:17" ht="15.75">
      <c r="A277" s="7" t="s">
        <v>485</v>
      </c>
      <c r="B277" s="11" t="s">
        <v>484</v>
      </c>
      <c r="C277" s="7" t="s">
        <v>11</v>
      </c>
      <c r="D277" s="7" t="s">
        <v>483</v>
      </c>
      <c r="E277" s="7"/>
      <c r="F277" s="7"/>
      <c r="G277" s="8">
        <v>67.2</v>
      </c>
      <c r="O277" s="8">
        <v>67.2</v>
      </c>
      <c r="P277" s="24">
        <f>P278</f>
        <v>67.2</v>
      </c>
      <c r="Q277" s="39">
        <f t="shared" si="4"/>
        <v>100</v>
      </c>
    </row>
    <row r="278" spans="1:17" ht="30">
      <c r="A278" s="7" t="s">
        <v>486</v>
      </c>
      <c r="B278" s="11" t="s">
        <v>107</v>
      </c>
      <c r="C278" s="7" t="s">
        <v>11</v>
      </c>
      <c r="D278" s="7" t="s">
        <v>483</v>
      </c>
      <c r="E278" s="7" t="s">
        <v>106</v>
      </c>
      <c r="F278" s="7"/>
      <c r="G278" s="8">
        <v>67.2</v>
      </c>
      <c r="O278" s="8">
        <v>67.2</v>
      </c>
      <c r="P278" s="24">
        <f>P279</f>
        <v>67.2</v>
      </c>
      <c r="Q278" s="39">
        <f t="shared" si="4"/>
        <v>100</v>
      </c>
    </row>
    <row r="279" spans="1:17" ht="15.75">
      <c r="A279" s="7" t="s">
        <v>487</v>
      </c>
      <c r="B279" s="11" t="s">
        <v>110</v>
      </c>
      <c r="C279" s="7" t="s">
        <v>11</v>
      </c>
      <c r="D279" s="7" t="s">
        <v>483</v>
      </c>
      <c r="E279" s="7" t="s">
        <v>109</v>
      </c>
      <c r="F279" s="7"/>
      <c r="G279" s="8">
        <v>67.2</v>
      </c>
      <c r="O279" s="8">
        <v>67.2</v>
      </c>
      <c r="P279" s="24">
        <f>P280+P283</f>
        <v>67.2</v>
      </c>
      <c r="Q279" s="39">
        <f t="shared" si="4"/>
        <v>100</v>
      </c>
    </row>
    <row r="280" spans="1:17" ht="30">
      <c r="A280" s="7" t="s">
        <v>490</v>
      </c>
      <c r="B280" s="11" t="s">
        <v>489</v>
      </c>
      <c r="C280" s="7" t="s">
        <v>11</v>
      </c>
      <c r="D280" s="7" t="s">
        <v>483</v>
      </c>
      <c r="E280" s="7" t="s">
        <v>488</v>
      </c>
      <c r="F280" s="7"/>
      <c r="G280" s="8">
        <v>48</v>
      </c>
      <c r="O280" s="8">
        <v>48</v>
      </c>
      <c r="P280" s="24">
        <f>P281</f>
        <v>48</v>
      </c>
      <c r="Q280" s="39">
        <f t="shared" si="4"/>
        <v>100</v>
      </c>
    </row>
    <row r="281" spans="1:17" ht="30">
      <c r="A281" s="7" t="s">
        <v>491</v>
      </c>
      <c r="B281" s="11" t="s">
        <v>28</v>
      </c>
      <c r="C281" s="7" t="s">
        <v>11</v>
      </c>
      <c r="D281" s="7" t="s">
        <v>483</v>
      </c>
      <c r="E281" s="7" t="s">
        <v>488</v>
      </c>
      <c r="F281" s="7" t="s">
        <v>27</v>
      </c>
      <c r="G281" s="8">
        <v>48</v>
      </c>
      <c r="O281" s="8">
        <v>48</v>
      </c>
      <c r="P281" s="24">
        <f>P282</f>
        <v>48</v>
      </c>
      <c r="Q281" s="39">
        <f t="shared" si="4"/>
        <v>100</v>
      </c>
    </row>
    <row r="282" spans="1:17" ht="30">
      <c r="A282" s="12" t="s">
        <v>492</v>
      </c>
      <c r="B282" s="13" t="s">
        <v>30</v>
      </c>
      <c r="C282" s="12" t="s">
        <v>11</v>
      </c>
      <c r="D282" s="12" t="s">
        <v>483</v>
      </c>
      <c r="E282" s="12" t="s">
        <v>488</v>
      </c>
      <c r="F282" s="12" t="s">
        <v>29</v>
      </c>
      <c r="G282" s="14">
        <v>48</v>
      </c>
      <c r="O282" s="14">
        <v>48</v>
      </c>
      <c r="P282" s="24">
        <v>48</v>
      </c>
      <c r="Q282" s="39">
        <f t="shared" si="4"/>
        <v>100</v>
      </c>
    </row>
    <row r="283" spans="1:17" ht="45">
      <c r="A283" s="7" t="s">
        <v>495</v>
      </c>
      <c r="B283" s="11" t="s">
        <v>494</v>
      </c>
      <c r="C283" s="7" t="s">
        <v>11</v>
      </c>
      <c r="D283" s="7" t="s">
        <v>483</v>
      </c>
      <c r="E283" s="7" t="s">
        <v>493</v>
      </c>
      <c r="F283" s="7"/>
      <c r="G283" s="8">
        <v>19.2</v>
      </c>
      <c r="O283" s="8">
        <v>19.2</v>
      </c>
      <c r="P283" s="24">
        <f>P284</f>
        <v>19.2</v>
      </c>
      <c r="Q283" s="39">
        <f t="shared" si="4"/>
        <v>100</v>
      </c>
    </row>
    <row r="284" spans="1:17" ht="30">
      <c r="A284" s="7" t="s">
        <v>496</v>
      </c>
      <c r="B284" s="11" t="s">
        <v>28</v>
      </c>
      <c r="C284" s="7" t="s">
        <v>11</v>
      </c>
      <c r="D284" s="7" t="s">
        <v>483</v>
      </c>
      <c r="E284" s="7" t="s">
        <v>493</v>
      </c>
      <c r="F284" s="7" t="s">
        <v>27</v>
      </c>
      <c r="G284" s="8">
        <v>19.2</v>
      </c>
      <c r="O284" s="8">
        <v>19.2</v>
      </c>
      <c r="P284" s="24">
        <f>P285</f>
        <v>19.2</v>
      </c>
      <c r="Q284" s="39">
        <f t="shared" si="4"/>
        <v>100</v>
      </c>
    </row>
    <row r="285" spans="1:17" ht="30">
      <c r="A285" s="12" t="s">
        <v>497</v>
      </c>
      <c r="B285" s="13" t="s">
        <v>30</v>
      </c>
      <c r="C285" s="12" t="s">
        <v>11</v>
      </c>
      <c r="D285" s="12" t="s">
        <v>483</v>
      </c>
      <c r="E285" s="12" t="s">
        <v>493</v>
      </c>
      <c r="F285" s="12" t="s">
        <v>29</v>
      </c>
      <c r="G285" s="14">
        <v>19.2</v>
      </c>
      <c r="O285" s="14">
        <v>19.2</v>
      </c>
      <c r="P285" s="24">
        <v>19.2</v>
      </c>
      <c r="Q285" s="39">
        <f t="shared" si="4"/>
        <v>100</v>
      </c>
    </row>
    <row r="286" spans="1:17" ht="15.75">
      <c r="A286" s="7" t="s">
        <v>500</v>
      </c>
      <c r="B286" s="11" t="s">
        <v>499</v>
      </c>
      <c r="C286" s="7" t="s">
        <v>11</v>
      </c>
      <c r="D286" s="7" t="s">
        <v>498</v>
      </c>
      <c r="E286" s="7"/>
      <c r="F286" s="7"/>
      <c r="G286" s="8">
        <v>5778.3</v>
      </c>
      <c r="O286" s="8">
        <v>5778.3</v>
      </c>
      <c r="P286" s="24">
        <f>P287+P293+P305</f>
        <v>5574.7000000000007</v>
      </c>
      <c r="Q286" s="39">
        <f t="shared" si="4"/>
        <v>96.476472318848124</v>
      </c>
    </row>
    <row r="287" spans="1:17" ht="15.75">
      <c r="A287" s="7" t="s">
        <v>503</v>
      </c>
      <c r="B287" s="11" t="s">
        <v>502</v>
      </c>
      <c r="C287" s="7" t="s">
        <v>11</v>
      </c>
      <c r="D287" s="7" t="s">
        <v>501</v>
      </c>
      <c r="E287" s="7"/>
      <c r="F287" s="7"/>
      <c r="G287" s="8">
        <v>965.5</v>
      </c>
      <c r="O287" s="8">
        <v>965.5</v>
      </c>
      <c r="P287" s="24">
        <f>P288</f>
        <v>963.4</v>
      </c>
      <c r="Q287" s="39">
        <f t="shared" si="4"/>
        <v>99.782496116002065</v>
      </c>
    </row>
    <row r="288" spans="1:17" ht="30">
      <c r="A288" s="7" t="s">
        <v>504</v>
      </c>
      <c r="B288" s="11" t="s">
        <v>107</v>
      </c>
      <c r="C288" s="7" t="s">
        <v>11</v>
      </c>
      <c r="D288" s="7" t="s">
        <v>501</v>
      </c>
      <c r="E288" s="7" t="s">
        <v>106</v>
      </c>
      <c r="F288" s="7"/>
      <c r="G288" s="8">
        <v>965.5</v>
      </c>
      <c r="O288" s="8">
        <v>965.5</v>
      </c>
      <c r="P288" s="24">
        <f>P289</f>
        <v>963.4</v>
      </c>
      <c r="Q288" s="39">
        <f t="shared" si="4"/>
        <v>99.782496116002065</v>
      </c>
    </row>
    <row r="289" spans="1:17" ht="15.75">
      <c r="A289" s="7" t="s">
        <v>505</v>
      </c>
      <c r="B289" s="11" t="s">
        <v>110</v>
      </c>
      <c r="C289" s="7" t="s">
        <v>11</v>
      </c>
      <c r="D289" s="7" t="s">
        <v>501</v>
      </c>
      <c r="E289" s="7" t="s">
        <v>109</v>
      </c>
      <c r="F289" s="7"/>
      <c r="G289" s="8">
        <v>965.5</v>
      </c>
      <c r="O289" s="8">
        <v>965.5</v>
      </c>
      <c r="P289" s="24">
        <f>P290</f>
        <v>963.4</v>
      </c>
      <c r="Q289" s="39">
        <f t="shared" si="4"/>
        <v>99.782496116002065</v>
      </c>
    </row>
    <row r="290" spans="1:17" ht="30">
      <c r="A290" s="7" t="s">
        <v>508</v>
      </c>
      <c r="B290" s="11" t="s">
        <v>507</v>
      </c>
      <c r="C290" s="7" t="s">
        <v>11</v>
      </c>
      <c r="D290" s="7" t="s">
        <v>501</v>
      </c>
      <c r="E290" s="7" t="s">
        <v>506</v>
      </c>
      <c r="F290" s="7"/>
      <c r="G290" s="8">
        <v>965.5</v>
      </c>
      <c r="O290" s="8">
        <v>965.5</v>
      </c>
      <c r="P290" s="24">
        <f>P291</f>
        <v>963.4</v>
      </c>
      <c r="Q290" s="39">
        <f t="shared" si="4"/>
        <v>99.782496116002065</v>
      </c>
    </row>
    <row r="291" spans="1:17" ht="15.75">
      <c r="A291" s="7" t="s">
        <v>511</v>
      </c>
      <c r="B291" s="11" t="s">
        <v>510</v>
      </c>
      <c r="C291" s="7" t="s">
        <v>11</v>
      </c>
      <c r="D291" s="7" t="s">
        <v>501</v>
      </c>
      <c r="E291" s="7" t="s">
        <v>506</v>
      </c>
      <c r="F291" s="7" t="s">
        <v>509</v>
      </c>
      <c r="G291" s="8">
        <v>965.5</v>
      </c>
      <c r="O291" s="8">
        <v>965.5</v>
      </c>
      <c r="P291" s="24">
        <f>P292</f>
        <v>963.4</v>
      </c>
      <c r="Q291" s="39">
        <f t="shared" si="4"/>
        <v>99.782496116002065</v>
      </c>
    </row>
    <row r="292" spans="1:17" ht="30">
      <c r="A292" s="12" t="s">
        <v>514</v>
      </c>
      <c r="B292" s="13" t="s">
        <v>513</v>
      </c>
      <c r="C292" s="12" t="s">
        <v>11</v>
      </c>
      <c r="D292" s="12" t="s">
        <v>501</v>
      </c>
      <c r="E292" s="12" t="s">
        <v>506</v>
      </c>
      <c r="F292" s="12" t="s">
        <v>512</v>
      </c>
      <c r="G292" s="14">
        <v>965.5</v>
      </c>
      <c r="O292" s="14">
        <v>965.5</v>
      </c>
      <c r="P292" s="24">
        <v>963.4</v>
      </c>
      <c r="Q292" s="39">
        <f t="shared" si="4"/>
        <v>99.782496116002065</v>
      </c>
    </row>
    <row r="293" spans="1:17" ht="15.75">
      <c r="A293" s="7" t="s">
        <v>517</v>
      </c>
      <c r="B293" s="11" t="s">
        <v>516</v>
      </c>
      <c r="C293" s="7" t="s">
        <v>11</v>
      </c>
      <c r="D293" s="7" t="s">
        <v>515</v>
      </c>
      <c r="E293" s="7"/>
      <c r="F293" s="7"/>
      <c r="G293" s="8">
        <v>576</v>
      </c>
      <c r="O293" s="8">
        <v>576</v>
      </c>
      <c r="P293" s="24">
        <f>P294</f>
        <v>576</v>
      </c>
      <c r="Q293" s="39">
        <f t="shared" si="4"/>
        <v>100</v>
      </c>
    </row>
    <row r="294" spans="1:17" ht="60">
      <c r="A294" s="7" t="s">
        <v>518</v>
      </c>
      <c r="B294" s="11" t="s">
        <v>18</v>
      </c>
      <c r="C294" s="7" t="s">
        <v>11</v>
      </c>
      <c r="D294" s="7" t="s">
        <v>515</v>
      </c>
      <c r="E294" s="7" t="s">
        <v>17</v>
      </c>
      <c r="F294" s="7"/>
      <c r="G294" s="8">
        <v>576</v>
      </c>
      <c r="O294" s="8">
        <v>576</v>
      </c>
      <c r="P294" s="24">
        <f>P295</f>
        <v>576</v>
      </c>
      <c r="Q294" s="39">
        <f t="shared" si="4"/>
        <v>100</v>
      </c>
    </row>
    <row r="295" spans="1:17" ht="30">
      <c r="A295" s="7" t="s">
        <v>521</v>
      </c>
      <c r="B295" s="11" t="s">
        <v>520</v>
      </c>
      <c r="C295" s="7" t="s">
        <v>11</v>
      </c>
      <c r="D295" s="7" t="s">
        <v>515</v>
      </c>
      <c r="E295" s="7" t="s">
        <v>519</v>
      </c>
      <c r="F295" s="7"/>
      <c r="G295" s="8">
        <v>576</v>
      </c>
      <c r="O295" s="8">
        <v>576</v>
      </c>
      <c r="P295" s="24">
        <f>P296+P299+P302</f>
        <v>576</v>
      </c>
      <c r="Q295" s="39">
        <f t="shared" si="4"/>
        <v>100</v>
      </c>
    </row>
    <row r="296" spans="1:17" ht="45">
      <c r="A296" s="7" t="s">
        <v>524</v>
      </c>
      <c r="B296" s="11" t="s">
        <v>523</v>
      </c>
      <c r="C296" s="7" t="s">
        <v>11</v>
      </c>
      <c r="D296" s="7" t="s">
        <v>515</v>
      </c>
      <c r="E296" s="7" t="s">
        <v>522</v>
      </c>
      <c r="F296" s="7"/>
      <c r="G296" s="8">
        <v>0</v>
      </c>
      <c r="O296" s="8">
        <v>0</v>
      </c>
      <c r="P296" s="24"/>
      <c r="Q296" s="39" t="e">
        <f t="shared" si="4"/>
        <v>#DIV/0!</v>
      </c>
    </row>
    <row r="297" spans="1:17" ht="15.75">
      <c r="A297" s="7" t="s">
        <v>525</v>
      </c>
      <c r="B297" s="11" t="s">
        <v>510</v>
      </c>
      <c r="C297" s="7" t="s">
        <v>11</v>
      </c>
      <c r="D297" s="7" t="s">
        <v>515</v>
      </c>
      <c r="E297" s="7" t="s">
        <v>522</v>
      </c>
      <c r="F297" s="7" t="s">
        <v>509</v>
      </c>
      <c r="G297" s="8">
        <v>0</v>
      </c>
      <c r="O297" s="8">
        <v>0</v>
      </c>
      <c r="P297" s="24"/>
      <c r="Q297" s="39" t="e">
        <f t="shared" si="4"/>
        <v>#DIV/0!</v>
      </c>
    </row>
    <row r="298" spans="1:17" ht="30">
      <c r="A298" s="12" t="s">
        <v>528</v>
      </c>
      <c r="B298" s="13" t="s">
        <v>527</v>
      </c>
      <c r="C298" s="12" t="s">
        <v>11</v>
      </c>
      <c r="D298" s="12" t="s">
        <v>515</v>
      </c>
      <c r="E298" s="12" t="s">
        <v>522</v>
      </c>
      <c r="F298" s="12" t="s">
        <v>526</v>
      </c>
      <c r="G298" s="14">
        <v>0</v>
      </c>
      <c r="O298" s="14">
        <v>0</v>
      </c>
      <c r="P298" s="24"/>
      <c r="Q298" s="39" t="e">
        <f t="shared" si="4"/>
        <v>#DIV/0!</v>
      </c>
    </row>
    <row r="299" spans="1:17" ht="45">
      <c r="A299" s="7" t="s">
        <v>531</v>
      </c>
      <c r="B299" s="11" t="s">
        <v>530</v>
      </c>
      <c r="C299" s="7" t="s">
        <v>11</v>
      </c>
      <c r="D299" s="7" t="s">
        <v>515</v>
      </c>
      <c r="E299" s="7" t="s">
        <v>529</v>
      </c>
      <c r="F299" s="7"/>
      <c r="G299" s="8">
        <v>100.8</v>
      </c>
      <c r="O299" s="8">
        <v>100.8</v>
      </c>
      <c r="P299" s="24">
        <f>P300</f>
        <v>100.8</v>
      </c>
      <c r="Q299" s="39">
        <f t="shared" si="4"/>
        <v>100</v>
      </c>
    </row>
    <row r="300" spans="1:17" ht="15.75">
      <c r="A300" s="7" t="s">
        <v>532</v>
      </c>
      <c r="B300" s="11" t="s">
        <v>510</v>
      </c>
      <c r="C300" s="7" t="s">
        <v>11</v>
      </c>
      <c r="D300" s="7" t="s">
        <v>515</v>
      </c>
      <c r="E300" s="7" t="s">
        <v>529</v>
      </c>
      <c r="F300" s="7" t="s">
        <v>509</v>
      </c>
      <c r="G300" s="8">
        <v>100.8</v>
      </c>
      <c r="O300" s="8">
        <v>100.8</v>
      </c>
      <c r="P300" s="24">
        <f>P301</f>
        <v>100.8</v>
      </c>
      <c r="Q300" s="39">
        <f t="shared" si="4"/>
        <v>100</v>
      </c>
    </row>
    <row r="301" spans="1:17" ht="30">
      <c r="A301" s="12" t="s">
        <v>533</v>
      </c>
      <c r="B301" s="13" t="s">
        <v>527</v>
      </c>
      <c r="C301" s="12" t="s">
        <v>11</v>
      </c>
      <c r="D301" s="12" t="s">
        <v>515</v>
      </c>
      <c r="E301" s="12" t="s">
        <v>529</v>
      </c>
      <c r="F301" s="12" t="s">
        <v>526</v>
      </c>
      <c r="G301" s="14">
        <v>100.8</v>
      </c>
      <c r="O301" s="14">
        <v>100.8</v>
      </c>
      <c r="P301" s="24">
        <v>100.8</v>
      </c>
      <c r="Q301" s="39">
        <f t="shared" si="4"/>
        <v>100</v>
      </c>
    </row>
    <row r="302" spans="1:17" ht="30">
      <c r="A302" s="7" t="s">
        <v>536</v>
      </c>
      <c r="B302" s="11" t="s">
        <v>535</v>
      </c>
      <c r="C302" s="7" t="s">
        <v>11</v>
      </c>
      <c r="D302" s="7" t="s">
        <v>515</v>
      </c>
      <c r="E302" s="7" t="s">
        <v>534</v>
      </c>
      <c r="F302" s="7"/>
      <c r="G302" s="8">
        <v>475.2</v>
      </c>
      <c r="O302" s="8">
        <v>475.2</v>
      </c>
      <c r="P302" s="24">
        <f>P303</f>
        <v>475.2</v>
      </c>
      <c r="Q302" s="39">
        <f t="shared" si="4"/>
        <v>100</v>
      </c>
    </row>
    <row r="303" spans="1:17" ht="15.75">
      <c r="A303" s="7" t="s">
        <v>537</v>
      </c>
      <c r="B303" s="11" t="s">
        <v>510</v>
      </c>
      <c r="C303" s="7" t="s">
        <v>11</v>
      </c>
      <c r="D303" s="7" t="s">
        <v>515</v>
      </c>
      <c r="E303" s="7" t="s">
        <v>534</v>
      </c>
      <c r="F303" s="7" t="s">
        <v>509</v>
      </c>
      <c r="G303" s="8">
        <v>475.2</v>
      </c>
      <c r="O303" s="8">
        <v>475.2</v>
      </c>
      <c r="P303" s="24">
        <f>P304</f>
        <v>475.2</v>
      </c>
      <c r="Q303" s="39">
        <f t="shared" si="4"/>
        <v>100</v>
      </c>
    </row>
    <row r="304" spans="1:17" ht="30">
      <c r="A304" s="12" t="s">
        <v>538</v>
      </c>
      <c r="B304" s="13" t="s">
        <v>527</v>
      </c>
      <c r="C304" s="12" t="s">
        <v>11</v>
      </c>
      <c r="D304" s="12" t="s">
        <v>515</v>
      </c>
      <c r="E304" s="12" t="s">
        <v>534</v>
      </c>
      <c r="F304" s="12" t="s">
        <v>526</v>
      </c>
      <c r="G304" s="14">
        <v>475.2</v>
      </c>
      <c r="O304" s="14">
        <v>475.2</v>
      </c>
      <c r="P304" s="24">
        <v>475.2</v>
      </c>
      <c r="Q304" s="39">
        <f t="shared" si="4"/>
        <v>100</v>
      </c>
    </row>
    <row r="305" spans="1:17" ht="15.75">
      <c r="A305" s="7" t="s">
        <v>541</v>
      </c>
      <c r="B305" s="11" t="s">
        <v>540</v>
      </c>
      <c r="C305" s="7" t="s">
        <v>11</v>
      </c>
      <c r="D305" s="7" t="s">
        <v>539</v>
      </c>
      <c r="E305" s="7"/>
      <c r="F305" s="7"/>
      <c r="G305" s="8">
        <v>4236.8</v>
      </c>
      <c r="O305" s="8">
        <v>4236.8</v>
      </c>
      <c r="P305" s="24">
        <f>P306</f>
        <v>4035.3</v>
      </c>
      <c r="Q305" s="39">
        <f t="shared" si="4"/>
        <v>95.244052114803623</v>
      </c>
    </row>
    <row r="306" spans="1:17" ht="30">
      <c r="A306" s="7" t="s">
        <v>544</v>
      </c>
      <c r="B306" s="11" t="s">
        <v>543</v>
      </c>
      <c r="C306" s="7" t="s">
        <v>11</v>
      </c>
      <c r="D306" s="7" t="s">
        <v>539</v>
      </c>
      <c r="E306" s="7" t="s">
        <v>542</v>
      </c>
      <c r="F306" s="7"/>
      <c r="G306" s="8">
        <v>4236.8</v>
      </c>
      <c r="O306" s="8">
        <v>4236.8</v>
      </c>
      <c r="P306" s="24">
        <f>P307</f>
        <v>4035.3</v>
      </c>
      <c r="Q306" s="39">
        <f t="shared" si="4"/>
        <v>95.244052114803623</v>
      </c>
    </row>
    <row r="307" spans="1:17" ht="45">
      <c r="A307" s="7" t="s">
        <v>547</v>
      </c>
      <c r="B307" s="11" t="s">
        <v>546</v>
      </c>
      <c r="C307" s="7" t="s">
        <v>11</v>
      </c>
      <c r="D307" s="7" t="s">
        <v>539</v>
      </c>
      <c r="E307" s="7" t="s">
        <v>545</v>
      </c>
      <c r="F307" s="7"/>
      <c r="G307" s="8">
        <v>4236.8</v>
      </c>
      <c r="O307" s="8">
        <v>4236.8</v>
      </c>
      <c r="P307" s="24">
        <f>P308</f>
        <v>4035.3</v>
      </c>
      <c r="Q307" s="39">
        <f t="shared" si="4"/>
        <v>95.244052114803623</v>
      </c>
    </row>
    <row r="308" spans="1:17" ht="60">
      <c r="A308" s="7" t="s">
        <v>550</v>
      </c>
      <c r="B308" s="11" t="s">
        <v>549</v>
      </c>
      <c r="C308" s="7" t="s">
        <v>11</v>
      </c>
      <c r="D308" s="7" t="s">
        <v>539</v>
      </c>
      <c r="E308" s="7" t="s">
        <v>548</v>
      </c>
      <c r="F308" s="7"/>
      <c r="G308" s="8">
        <v>4236.8</v>
      </c>
      <c r="O308" s="8">
        <v>4236.8</v>
      </c>
      <c r="P308" s="24">
        <f>P309</f>
        <v>4035.3</v>
      </c>
      <c r="Q308" s="39">
        <f t="shared" si="4"/>
        <v>95.244052114803623</v>
      </c>
    </row>
    <row r="309" spans="1:17" ht="30">
      <c r="A309" s="7" t="s">
        <v>509</v>
      </c>
      <c r="B309" s="11" t="s">
        <v>552</v>
      </c>
      <c r="C309" s="7" t="s">
        <v>11</v>
      </c>
      <c r="D309" s="7" t="s">
        <v>539</v>
      </c>
      <c r="E309" s="7" t="s">
        <v>548</v>
      </c>
      <c r="F309" s="7" t="s">
        <v>551</v>
      </c>
      <c r="G309" s="8">
        <v>4236.8</v>
      </c>
      <c r="O309" s="8">
        <v>4236.8</v>
      </c>
      <c r="P309" s="24">
        <f>P310</f>
        <v>4035.3</v>
      </c>
      <c r="Q309" s="39">
        <f t="shared" si="4"/>
        <v>95.244052114803623</v>
      </c>
    </row>
    <row r="310" spans="1:17" ht="15.75">
      <c r="A310" s="12" t="s">
        <v>555</v>
      </c>
      <c r="B310" s="13" t="s">
        <v>554</v>
      </c>
      <c r="C310" s="12" t="s">
        <v>11</v>
      </c>
      <c r="D310" s="12" t="s">
        <v>539</v>
      </c>
      <c r="E310" s="12" t="s">
        <v>548</v>
      </c>
      <c r="F310" s="12" t="s">
        <v>553</v>
      </c>
      <c r="G310" s="14">
        <v>4236.8</v>
      </c>
      <c r="O310" s="14">
        <v>4236.8</v>
      </c>
      <c r="P310" s="24">
        <v>4035.3</v>
      </c>
      <c r="Q310" s="39">
        <f t="shared" si="4"/>
        <v>95.244052114803623</v>
      </c>
    </row>
    <row r="311" spans="1:17" ht="30">
      <c r="A311" s="7" t="s">
        <v>557</v>
      </c>
      <c r="B311" s="11" t="s">
        <v>0</v>
      </c>
      <c r="C311" s="28" t="s">
        <v>556</v>
      </c>
      <c r="D311" s="7"/>
      <c r="E311" s="7"/>
      <c r="F311" s="7"/>
      <c r="G311" s="25">
        <v>129187.4</v>
      </c>
      <c r="H311" s="26"/>
      <c r="I311" s="26"/>
      <c r="J311" s="26"/>
      <c r="K311" s="26"/>
      <c r="L311" s="26"/>
      <c r="M311" s="26"/>
      <c r="N311" s="26"/>
      <c r="O311" s="25">
        <v>129187.4</v>
      </c>
      <c r="P311" s="27">
        <f>P312+P339+P346+P353+P369+P382+P389+P396</f>
        <v>128560.8</v>
      </c>
      <c r="Q311" s="39">
        <f t="shared" si="4"/>
        <v>99.514968178011173</v>
      </c>
    </row>
    <row r="312" spans="1:17" ht="15.75">
      <c r="A312" s="7" t="s">
        <v>558</v>
      </c>
      <c r="B312" s="11" t="s">
        <v>14</v>
      </c>
      <c r="C312" s="7" t="s">
        <v>556</v>
      </c>
      <c r="D312" s="7" t="s">
        <v>13</v>
      </c>
      <c r="E312" s="7"/>
      <c r="F312" s="7"/>
      <c r="G312" s="8">
        <v>6839.6</v>
      </c>
      <c r="O312" s="8">
        <v>6839.6</v>
      </c>
      <c r="P312" s="24">
        <f>P313+P324+P330</f>
        <v>6756.9</v>
      </c>
      <c r="Q312" s="39">
        <f t="shared" si="4"/>
        <v>98.790864962863324</v>
      </c>
    </row>
    <row r="313" spans="1:17" ht="45">
      <c r="A313" s="7" t="s">
        <v>561</v>
      </c>
      <c r="B313" s="11" t="s">
        <v>560</v>
      </c>
      <c r="C313" s="7" t="s">
        <v>556</v>
      </c>
      <c r="D313" s="7" t="s">
        <v>559</v>
      </c>
      <c r="E313" s="7"/>
      <c r="F313" s="7"/>
      <c r="G313" s="8">
        <v>6770</v>
      </c>
      <c r="O313" s="8">
        <v>6770</v>
      </c>
      <c r="P313" s="24">
        <f>P314</f>
        <v>6754.7</v>
      </c>
      <c r="Q313" s="39">
        <f t="shared" si="4"/>
        <v>99.774002954209749</v>
      </c>
    </row>
    <row r="314" spans="1:17" ht="30">
      <c r="A314" s="7" t="s">
        <v>564</v>
      </c>
      <c r="B314" s="11" t="s">
        <v>563</v>
      </c>
      <c r="C314" s="7" t="s">
        <v>556</v>
      </c>
      <c r="D314" s="7" t="s">
        <v>559</v>
      </c>
      <c r="E314" s="7" t="s">
        <v>562</v>
      </c>
      <c r="F314" s="7"/>
      <c r="G314" s="8">
        <v>6770</v>
      </c>
      <c r="O314" s="8">
        <v>6770</v>
      </c>
      <c r="P314" s="24">
        <f>P315</f>
        <v>6754.7</v>
      </c>
      <c r="Q314" s="39">
        <f t="shared" si="4"/>
        <v>99.774002954209749</v>
      </c>
    </row>
    <row r="315" spans="1:17" ht="30">
      <c r="A315" s="7" t="s">
        <v>567</v>
      </c>
      <c r="B315" s="11" t="s">
        <v>566</v>
      </c>
      <c r="C315" s="7" t="s">
        <v>556</v>
      </c>
      <c r="D315" s="7" t="s">
        <v>559</v>
      </c>
      <c r="E315" s="7" t="s">
        <v>565</v>
      </c>
      <c r="F315" s="7"/>
      <c r="G315" s="8">
        <v>6770</v>
      </c>
      <c r="O315" s="8">
        <v>6770</v>
      </c>
      <c r="P315" s="24">
        <f>P316+P321</f>
        <v>6754.7</v>
      </c>
      <c r="Q315" s="39">
        <f t="shared" si="4"/>
        <v>99.774002954209749</v>
      </c>
    </row>
    <row r="316" spans="1:17" ht="30">
      <c r="A316" s="7" t="s">
        <v>569</v>
      </c>
      <c r="B316" s="11" t="s">
        <v>22</v>
      </c>
      <c r="C316" s="7" t="s">
        <v>556</v>
      </c>
      <c r="D316" s="7" t="s">
        <v>559</v>
      </c>
      <c r="E316" s="7" t="s">
        <v>568</v>
      </c>
      <c r="F316" s="7"/>
      <c r="G316" s="8">
        <v>5800</v>
      </c>
      <c r="O316" s="8">
        <v>5800</v>
      </c>
      <c r="P316" s="24">
        <f>P317+P319</f>
        <v>5799.8</v>
      </c>
      <c r="Q316" s="39">
        <f t="shared" si="4"/>
        <v>99.99655172413793</v>
      </c>
    </row>
    <row r="317" spans="1:17" ht="75">
      <c r="A317" s="7" t="s">
        <v>570</v>
      </c>
      <c r="B317" s="11" t="s">
        <v>24</v>
      </c>
      <c r="C317" s="7" t="s">
        <v>556</v>
      </c>
      <c r="D317" s="7" t="s">
        <v>559</v>
      </c>
      <c r="E317" s="7" t="s">
        <v>568</v>
      </c>
      <c r="F317" s="7" t="s">
        <v>23</v>
      </c>
      <c r="G317" s="8">
        <v>4937.2</v>
      </c>
      <c r="O317" s="8">
        <v>4937.2</v>
      </c>
      <c r="P317" s="24">
        <f>P318</f>
        <v>4937</v>
      </c>
      <c r="Q317" s="39">
        <f t="shared" si="4"/>
        <v>99.995949120959253</v>
      </c>
    </row>
    <row r="318" spans="1:17" ht="30">
      <c r="A318" s="12" t="s">
        <v>571</v>
      </c>
      <c r="B318" s="13" t="s">
        <v>26</v>
      </c>
      <c r="C318" s="12" t="s">
        <v>556</v>
      </c>
      <c r="D318" s="12" t="s">
        <v>559</v>
      </c>
      <c r="E318" s="12" t="s">
        <v>568</v>
      </c>
      <c r="F318" s="12" t="s">
        <v>25</v>
      </c>
      <c r="G318" s="14">
        <v>4937.2</v>
      </c>
      <c r="O318" s="14">
        <v>4937.2</v>
      </c>
      <c r="P318" s="24">
        <v>4937</v>
      </c>
      <c r="Q318" s="39">
        <f t="shared" si="4"/>
        <v>99.995949120959253</v>
      </c>
    </row>
    <row r="319" spans="1:17" ht="30">
      <c r="A319" s="7" t="s">
        <v>512</v>
      </c>
      <c r="B319" s="11" t="s">
        <v>28</v>
      </c>
      <c r="C319" s="7" t="s">
        <v>556</v>
      </c>
      <c r="D319" s="7" t="s">
        <v>559</v>
      </c>
      <c r="E319" s="7" t="s">
        <v>568</v>
      </c>
      <c r="F319" s="7" t="s">
        <v>27</v>
      </c>
      <c r="G319" s="8">
        <v>862.8</v>
      </c>
      <c r="O319" s="8">
        <v>862.8</v>
      </c>
      <c r="P319" s="24">
        <f>P320</f>
        <v>862.8</v>
      </c>
      <c r="Q319" s="39">
        <f t="shared" si="4"/>
        <v>100</v>
      </c>
    </row>
    <row r="320" spans="1:17" ht="30">
      <c r="A320" s="12" t="s">
        <v>572</v>
      </c>
      <c r="B320" s="13" t="s">
        <v>30</v>
      </c>
      <c r="C320" s="12" t="s">
        <v>556</v>
      </c>
      <c r="D320" s="12" t="s">
        <v>559</v>
      </c>
      <c r="E320" s="12" t="s">
        <v>568</v>
      </c>
      <c r="F320" s="12" t="s">
        <v>29</v>
      </c>
      <c r="G320" s="14">
        <v>862.8</v>
      </c>
      <c r="O320" s="14">
        <v>862.8</v>
      </c>
      <c r="P320" s="24">
        <v>862.8</v>
      </c>
      <c r="Q320" s="39">
        <f t="shared" si="4"/>
        <v>100</v>
      </c>
    </row>
    <row r="321" spans="1:17" ht="30">
      <c r="A321" s="7" t="s">
        <v>575</v>
      </c>
      <c r="B321" s="11" t="s">
        <v>574</v>
      </c>
      <c r="C321" s="7" t="s">
        <v>556</v>
      </c>
      <c r="D321" s="7" t="s">
        <v>559</v>
      </c>
      <c r="E321" s="7" t="s">
        <v>573</v>
      </c>
      <c r="F321" s="7"/>
      <c r="G321" s="8">
        <v>970</v>
      </c>
      <c r="O321" s="8">
        <v>970</v>
      </c>
      <c r="P321" s="24">
        <f>P322</f>
        <v>954.9</v>
      </c>
      <c r="Q321" s="39">
        <f t="shared" si="4"/>
        <v>98.44329896907216</v>
      </c>
    </row>
    <row r="322" spans="1:17" ht="75">
      <c r="A322" s="7" t="s">
        <v>576</v>
      </c>
      <c r="B322" s="11" t="s">
        <v>24</v>
      </c>
      <c r="C322" s="7" t="s">
        <v>556</v>
      </c>
      <c r="D322" s="7" t="s">
        <v>559</v>
      </c>
      <c r="E322" s="7" t="s">
        <v>573</v>
      </c>
      <c r="F322" s="7" t="s">
        <v>23</v>
      </c>
      <c r="G322" s="8">
        <v>970</v>
      </c>
      <c r="O322" s="8">
        <v>970</v>
      </c>
      <c r="P322" s="24">
        <f>P323</f>
        <v>954.9</v>
      </c>
      <c r="Q322" s="39">
        <f t="shared" si="4"/>
        <v>98.44329896907216</v>
      </c>
    </row>
    <row r="323" spans="1:17" ht="30">
      <c r="A323" s="12" t="s">
        <v>577</v>
      </c>
      <c r="B323" s="13" t="s">
        <v>26</v>
      </c>
      <c r="C323" s="12" t="s">
        <v>556</v>
      </c>
      <c r="D323" s="12" t="s">
        <v>559</v>
      </c>
      <c r="E323" s="12" t="s">
        <v>573</v>
      </c>
      <c r="F323" s="12" t="s">
        <v>25</v>
      </c>
      <c r="G323" s="14">
        <v>970</v>
      </c>
      <c r="O323" s="14">
        <v>970</v>
      </c>
      <c r="P323" s="24">
        <v>954.9</v>
      </c>
      <c r="Q323" s="39">
        <f t="shared" si="4"/>
        <v>98.44329896907216</v>
      </c>
    </row>
    <row r="324" spans="1:17" ht="15.75">
      <c r="A324" s="7" t="s">
        <v>580</v>
      </c>
      <c r="B324" s="11" t="s">
        <v>579</v>
      </c>
      <c r="C324" s="7" t="s">
        <v>556</v>
      </c>
      <c r="D324" s="7" t="s">
        <v>578</v>
      </c>
      <c r="E324" s="7"/>
      <c r="F324" s="7"/>
      <c r="G324" s="8">
        <v>57.7</v>
      </c>
      <c r="O324" s="8">
        <v>57.7</v>
      </c>
      <c r="P324" s="24"/>
      <c r="Q324" s="39">
        <f t="shared" si="4"/>
        <v>0</v>
      </c>
    </row>
    <row r="325" spans="1:17" ht="30">
      <c r="A325" s="7" t="s">
        <v>581</v>
      </c>
      <c r="B325" s="11" t="s">
        <v>107</v>
      </c>
      <c r="C325" s="7" t="s">
        <v>556</v>
      </c>
      <c r="D325" s="7" t="s">
        <v>578</v>
      </c>
      <c r="E325" s="7" t="s">
        <v>106</v>
      </c>
      <c r="F325" s="7"/>
      <c r="G325" s="8">
        <v>57.7</v>
      </c>
      <c r="O325" s="8">
        <v>57.7</v>
      </c>
      <c r="P325" s="24"/>
      <c r="Q325" s="39">
        <f t="shared" si="4"/>
        <v>0</v>
      </c>
    </row>
    <row r="326" spans="1:17" ht="15.75">
      <c r="A326" s="7" t="s">
        <v>582</v>
      </c>
      <c r="B326" s="11" t="s">
        <v>110</v>
      </c>
      <c r="C326" s="7" t="s">
        <v>556</v>
      </c>
      <c r="D326" s="7" t="s">
        <v>578</v>
      </c>
      <c r="E326" s="7" t="s">
        <v>109</v>
      </c>
      <c r="F326" s="7"/>
      <c r="G326" s="8">
        <v>57.7</v>
      </c>
      <c r="O326" s="8">
        <v>57.7</v>
      </c>
      <c r="P326" s="24"/>
      <c r="Q326" s="39">
        <f t="shared" si="4"/>
        <v>0</v>
      </c>
    </row>
    <row r="327" spans="1:17" ht="15.75">
      <c r="A327" s="7" t="s">
        <v>583</v>
      </c>
      <c r="B327" s="11" t="s">
        <v>447</v>
      </c>
      <c r="C327" s="7" t="s">
        <v>556</v>
      </c>
      <c r="D327" s="7" t="s">
        <v>578</v>
      </c>
      <c r="E327" s="7" t="s">
        <v>446</v>
      </c>
      <c r="F327" s="7"/>
      <c r="G327" s="8">
        <v>57.7</v>
      </c>
      <c r="O327" s="8">
        <v>57.7</v>
      </c>
      <c r="P327" s="24"/>
      <c r="Q327" s="39">
        <f t="shared" si="4"/>
        <v>0</v>
      </c>
    </row>
    <row r="328" spans="1:17" ht="15.75">
      <c r="A328" s="7" t="s">
        <v>584</v>
      </c>
      <c r="B328" s="11" t="s">
        <v>32</v>
      </c>
      <c r="C328" s="7" t="s">
        <v>556</v>
      </c>
      <c r="D328" s="7" t="s">
        <v>578</v>
      </c>
      <c r="E328" s="7" t="s">
        <v>446</v>
      </c>
      <c r="F328" s="7" t="s">
        <v>31</v>
      </c>
      <c r="G328" s="8">
        <v>57.7</v>
      </c>
      <c r="O328" s="8">
        <v>57.7</v>
      </c>
      <c r="P328" s="24"/>
      <c r="Q328" s="39">
        <f t="shared" si="4"/>
        <v>0</v>
      </c>
    </row>
    <row r="329" spans="1:17" ht="15.75">
      <c r="A329" s="12" t="s">
        <v>526</v>
      </c>
      <c r="B329" s="13" t="s">
        <v>586</v>
      </c>
      <c r="C329" s="12" t="s">
        <v>556</v>
      </c>
      <c r="D329" s="12" t="s">
        <v>578</v>
      </c>
      <c r="E329" s="12" t="s">
        <v>446</v>
      </c>
      <c r="F329" s="12" t="s">
        <v>585</v>
      </c>
      <c r="G329" s="14">
        <v>57.7</v>
      </c>
      <c r="O329" s="14">
        <v>57.7</v>
      </c>
      <c r="P329" s="24"/>
      <c r="Q329" s="39">
        <f t="shared" si="4"/>
        <v>0</v>
      </c>
    </row>
    <row r="330" spans="1:17" ht="15.75">
      <c r="A330" s="7" t="s">
        <v>587</v>
      </c>
      <c r="B330" s="11" t="s">
        <v>130</v>
      </c>
      <c r="C330" s="7" t="s">
        <v>556</v>
      </c>
      <c r="D330" s="7" t="s">
        <v>129</v>
      </c>
      <c r="E330" s="7"/>
      <c r="F330" s="7"/>
      <c r="G330" s="8">
        <v>11.9</v>
      </c>
      <c r="O330" s="8">
        <v>11.9</v>
      </c>
      <c r="P330" s="24">
        <f>P331</f>
        <v>2.2000000000000002</v>
      </c>
      <c r="Q330" s="39">
        <f t="shared" si="4"/>
        <v>18.487394957983195</v>
      </c>
    </row>
    <row r="331" spans="1:17" ht="30">
      <c r="A331" s="7" t="s">
        <v>588</v>
      </c>
      <c r="B331" s="11" t="s">
        <v>107</v>
      </c>
      <c r="C331" s="7" t="s">
        <v>556</v>
      </c>
      <c r="D331" s="7" t="s">
        <v>129</v>
      </c>
      <c r="E331" s="7" t="s">
        <v>106</v>
      </c>
      <c r="F331" s="7"/>
      <c r="G331" s="8">
        <v>2.7</v>
      </c>
      <c r="O331" s="8">
        <v>2.7</v>
      </c>
      <c r="P331" s="24">
        <f>P332</f>
        <v>2.2000000000000002</v>
      </c>
      <c r="Q331" s="39">
        <f t="shared" ref="Q331:Q394" si="5">P331*100/O331</f>
        <v>81.481481481481481</v>
      </c>
    </row>
    <row r="332" spans="1:17" ht="15.75">
      <c r="A332" s="7" t="s">
        <v>589</v>
      </c>
      <c r="B332" s="11" t="s">
        <v>110</v>
      </c>
      <c r="C332" s="7" t="s">
        <v>556</v>
      </c>
      <c r="D332" s="7" t="s">
        <v>129</v>
      </c>
      <c r="E332" s="7" t="s">
        <v>109</v>
      </c>
      <c r="F332" s="7"/>
      <c r="G332" s="8">
        <v>2.7</v>
      </c>
      <c r="O332" s="8">
        <v>2.7</v>
      </c>
      <c r="P332" s="24">
        <f>P333</f>
        <v>2.2000000000000002</v>
      </c>
      <c r="Q332" s="39">
        <f t="shared" si="5"/>
        <v>81.481481481481481</v>
      </c>
    </row>
    <row r="333" spans="1:17" ht="45">
      <c r="A333" s="7" t="s">
        <v>592</v>
      </c>
      <c r="B333" s="11" t="s">
        <v>591</v>
      </c>
      <c r="C333" s="7" t="s">
        <v>556</v>
      </c>
      <c r="D333" s="7" t="s">
        <v>129</v>
      </c>
      <c r="E333" s="7" t="s">
        <v>590</v>
      </c>
      <c r="F333" s="7"/>
      <c r="G333" s="8">
        <v>2.7</v>
      </c>
      <c r="O333" s="8">
        <v>2.7</v>
      </c>
      <c r="P333" s="24">
        <f>P334</f>
        <v>2.2000000000000002</v>
      </c>
      <c r="Q333" s="39">
        <f t="shared" si="5"/>
        <v>81.481481481481481</v>
      </c>
    </row>
    <row r="334" spans="1:17" ht="15.75">
      <c r="A334" s="7" t="s">
        <v>593</v>
      </c>
      <c r="B334" s="11" t="s">
        <v>313</v>
      </c>
      <c r="C334" s="7" t="s">
        <v>556</v>
      </c>
      <c r="D334" s="7" t="s">
        <v>129</v>
      </c>
      <c r="E334" s="7" t="s">
        <v>590</v>
      </c>
      <c r="F334" s="7" t="s">
        <v>312</v>
      </c>
      <c r="G334" s="8">
        <v>2.7</v>
      </c>
      <c r="O334" s="8">
        <v>2.7</v>
      </c>
      <c r="P334" s="24">
        <f>P335</f>
        <v>2.2000000000000002</v>
      </c>
      <c r="Q334" s="39">
        <f t="shared" si="5"/>
        <v>81.481481481481481</v>
      </c>
    </row>
    <row r="335" spans="1:17" ht="15.75">
      <c r="A335" s="12" t="s">
        <v>596</v>
      </c>
      <c r="B335" s="13" t="s">
        <v>595</v>
      </c>
      <c r="C335" s="12" t="s">
        <v>556</v>
      </c>
      <c r="D335" s="12" t="s">
        <v>129</v>
      </c>
      <c r="E335" s="12" t="s">
        <v>590</v>
      </c>
      <c r="F335" s="12" t="s">
        <v>594</v>
      </c>
      <c r="G335" s="14">
        <v>2.7</v>
      </c>
      <c r="O335" s="14">
        <v>2.7</v>
      </c>
      <c r="P335" s="24">
        <v>2.2000000000000002</v>
      </c>
      <c r="Q335" s="39">
        <f t="shared" si="5"/>
        <v>81.481481481481481</v>
      </c>
    </row>
    <row r="336" spans="1:17" ht="15.75">
      <c r="A336" s="7" t="s">
        <v>599</v>
      </c>
      <c r="B336" s="11" t="s">
        <v>598</v>
      </c>
      <c r="C336" s="7" t="s">
        <v>556</v>
      </c>
      <c r="D336" s="7" t="s">
        <v>129</v>
      </c>
      <c r="E336" s="7" t="s">
        <v>597</v>
      </c>
      <c r="F336" s="7"/>
      <c r="G336" s="8">
        <v>9.1999999999999993</v>
      </c>
      <c r="O336" s="8">
        <v>9.1999999999999993</v>
      </c>
      <c r="P336" s="24"/>
      <c r="Q336" s="39">
        <f t="shared" si="5"/>
        <v>0</v>
      </c>
    </row>
    <row r="337" spans="1:17" ht="15.75">
      <c r="A337" s="7" t="s">
        <v>600</v>
      </c>
      <c r="B337" s="11" t="s">
        <v>32</v>
      </c>
      <c r="C337" s="7" t="s">
        <v>556</v>
      </c>
      <c r="D337" s="7" t="s">
        <v>129</v>
      </c>
      <c r="E337" s="7" t="s">
        <v>597</v>
      </c>
      <c r="F337" s="7" t="s">
        <v>31</v>
      </c>
      <c r="G337" s="8">
        <v>9.1999999999999993</v>
      </c>
      <c r="O337" s="8">
        <v>9.1999999999999993</v>
      </c>
      <c r="P337" s="24"/>
      <c r="Q337" s="39">
        <f t="shared" si="5"/>
        <v>0</v>
      </c>
    </row>
    <row r="338" spans="1:17" ht="15.75">
      <c r="A338" s="12" t="s">
        <v>601</v>
      </c>
      <c r="B338" s="13" t="s">
        <v>586</v>
      </c>
      <c r="C338" s="12" t="s">
        <v>556</v>
      </c>
      <c r="D338" s="12" t="s">
        <v>129</v>
      </c>
      <c r="E338" s="12" t="s">
        <v>597</v>
      </c>
      <c r="F338" s="12" t="s">
        <v>585</v>
      </c>
      <c r="G338" s="14">
        <v>9.1999999999999993</v>
      </c>
      <c r="O338" s="14">
        <v>9.1999999999999993</v>
      </c>
      <c r="P338" s="24"/>
      <c r="Q338" s="39">
        <f t="shared" si="5"/>
        <v>0</v>
      </c>
    </row>
    <row r="339" spans="1:17" ht="15.75">
      <c r="A339" s="7" t="s">
        <v>604</v>
      </c>
      <c r="B339" s="11" t="s">
        <v>603</v>
      </c>
      <c r="C339" s="7" t="s">
        <v>556</v>
      </c>
      <c r="D339" s="7" t="s">
        <v>602</v>
      </c>
      <c r="E339" s="7"/>
      <c r="F339" s="7"/>
      <c r="G339" s="8">
        <v>1263.5999999999999</v>
      </c>
      <c r="O339" s="8">
        <v>1263.5999999999999</v>
      </c>
      <c r="P339" s="24">
        <f t="shared" ref="P339:P344" si="6">P340</f>
        <v>1225.2</v>
      </c>
      <c r="Q339" s="39">
        <f t="shared" si="5"/>
        <v>96.961063627730297</v>
      </c>
    </row>
    <row r="340" spans="1:17" ht="15.75">
      <c r="A340" s="7" t="s">
        <v>607</v>
      </c>
      <c r="B340" s="11" t="s">
        <v>606</v>
      </c>
      <c r="C340" s="7" t="s">
        <v>556</v>
      </c>
      <c r="D340" s="7" t="s">
        <v>605</v>
      </c>
      <c r="E340" s="7"/>
      <c r="F340" s="7"/>
      <c r="G340" s="8">
        <v>1263.5999999999999</v>
      </c>
      <c r="O340" s="8">
        <v>1263.5999999999999</v>
      </c>
      <c r="P340" s="24">
        <f t="shared" si="6"/>
        <v>1225.2</v>
      </c>
      <c r="Q340" s="39">
        <f t="shared" si="5"/>
        <v>96.961063627730297</v>
      </c>
    </row>
    <row r="341" spans="1:17" ht="30">
      <c r="A341" s="7" t="s">
        <v>608</v>
      </c>
      <c r="B341" s="11" t="s">
        <v>107</v>
      </c>
      <c r="C341" s="7" t="s">
        <v>556</v>
      </c>
      <c r="D341" s="7" t="s">
        <v>605</v>
      </c>
      <c r="E341" s="7" t="s">
        <v>106</v>
      </c>
      <c r="F341" s="7"/>
      <c r="G341" s="8">
        <v>1263.5999999999999</v>
      </c>
      <c r="O341" s="8">
        <v>1263.5999999999999</v>
      </c>
      <c r="P341" s="24">
        <f t="shared" si="6"/>
        <v>1225.2</v>
      </c>
      <c r="Q341" s="39">
        <f t="shared" si="5"/>
        <v>96.961063627730297</v>
      </c>
    </row>
    <row r="342" spans="1:17" ht="15.75">
      <c r="A342" s="7" t="s">
        <v>609</v>
      </c>
      <c r="B342" s="11" t="s">
        <v>110</v>
      </c>
      <c r="C342" s="7" t="s">
        <v>556</v>
      </c>
      <c r="D342" s="7" t="s">
        <v>605</v>
      </c>
      <c r="E342" s="7" t="s">
        <v>109</v>
      </c>
      <c r="F342" s="7"/>
      <c r="G342" s="8">
        <v>1263.5999999999999</v>
      </c>
      <c r="O342" s="8">
        <v>1263.5999999999999</v>
      </c>
      <c r="P342" s="24">
        <f t="shared" si="6"/>
        <v>1225.2</v>
      </c>
      <c r="Q342" s="39">
        <f t="shared" si="5"/>
        <v>96.961063627730297</v>
      </c>
    </row>
    <row r="343" spans="1:17" ht="45">
      <c r="A343" s="7" t="s">
        <v>612</v>
      </c>
      <c r="B343" s="11" t="s">
        <v>611</v>
      </c>
      <c r="C343" s="7" t="s">
        <v>556</v>
      </c>
      <c r="D343" s="7" t="s">
        <v>605</v>
      </c>
      <c r="E343" s="7" t="s">
        <v>610</v>
      </c>
      <c r="F343" s="7"/>
      <c r="G343" s="8">
        <v>1263.5999999999999</v>
      </c>
      <c r="O343" s="8">
        <v>1263.5999999999999</v>
      </c>
      <c r="P343" s="24">
        <f t="shared" si="6"/>
        <v>1225.2</v>
      </c>
      <c r="Q343" s="39">
        <f t="shared" si="5"/>
        <v>96.961063627730297</v>
      </c>
    </row>
    <row r="344" spans="1:17" ht="15.75">
      <c r="A344" s="7" t="s">
        <v>613</v>
      </c>
      <c r="B344" s="11" t="s">
        <v>313</v>
      </c>
      <c r="C344" s="7" t="s">
        <v>556</v>
      </c>
      <c r="D344" s="7" t="s">
        <v>605</v>
      </c>
      <c r="E344" s="7" t="s">
        <v>610</v>
      </c>
      <c r="F344" s="7" t="s">
        <v>312</v>
      </c>
      <c r="G344" s="8">
        <v>1263.5999999999999</v>
      </c>
      <c r="O344" s="8">
        <v>1263.5999999999999</v>
      </c>
      <c r="P344" s="24">
        <f t="shared" si="6"/>
        <v>1225.2</v>
      </c>
      <c r="Q344" s="39">
        <f t="shared" si="5"/>
        <v>96.961063627730297</v>
      </c>
    </row>
    <row r="345" spans="1:17" ht="15.75">
      <c r="A345" s="12" t="s">
        <v>614</v>
      </c>
      <c r="B345" s="13" t="s">
        <v>595</v>
      </c>
      <c r="C345" s="12" t="s">
        <v>556</v>
      </c>
      <c r="D345" s="12" t="s">
        <v>605</v>
      </c>
      <c r="E345" s="12" t="s">
        <v>610</v>
      </c>
      <c r="F345" s="12" t="s">
        <v>594</v>
      </c>
      <c r="G345" s="14">
        <v>1263.5999999999999</v>
      </c>
      <c r="O345" s="14">
        <v>1263.5999999999999</v>
      </c>
      <c r="P345" s="24">
        <v>1225.2</v>
      </c>
      <c r="Q345" s="39">
        <f t="shared" si="5"/>
        <v>96.961063627730297</v>
      </c>
    </row>
    <row r="346" spans="1:17" ht="30">
      <c r="A346" s="7" t="s">
        <v>615</v>
      </c>
      <c r="B346" s="11" t="s">
        <v>211</v>
      </c>
      <c r="C346" s="7" t="s">
        <v>556</v>
      </c>
      <c r="D346" s="7" t="s">
        <v>210</v>
      </c>
      <c r="E346" s="7"/>
      <c r="F346" s="7"/>
      <c r="G346" s="8">
        <v>474.1</v>
      </c>
      <c r="O346" s="8">
        <v>474.1</v>
      </c>
      <c r="P346" s="24">
        <f t="shared" ref="P346:P351" si="7">P347</f>
        <v>474.1</v>
      </c>
      <c r="Q346" s="39">
        <f t="shared" si="5"/>
        <v>100</v>
      </c>
    </row>
    <row r="347" spans="1:17" ht="15.75">
      <c r="A347" s="7" t="s">
        <v>618</v>
      </c>
      <c r="B347" s="11" t="s">
        <v>617</v>
      </c>
      <c r="C347" s="7" t="s">
        <v>556</v>
      </c>
      <c r="D347" s="7" t="s">
        <v>616</v>
      </c>
      <c r="E347" s="7"/>
      <c r="F347" s="7"/>
      <c r="G347" s="8">
        <v>474.1</v>
      </c>
      <c r="O347" s="8">
        <v>474.1</v>
      </c>
      <c r="P347" s="24">
        <f t="shared" si="7"/>
        <v>474.1</v>
      </c>
      <c r="Q347" s="39">
        <f t="shared" si="5"/>
        <v>100</v>
      </c>
    </row>
    <row r="348" spans="1:17" ht="30">
      <c r="A348" s="7" t="s">
        <v>619</v>
      </c>
      <c r="B348" s="11" t="s">
        <v>107</v>
      </c>
      <c r="C348" s="7" t="s">
        <v>556</v>
      </c>
      <c r="D348" s="7" t="s">
        <v>616</v>
      </c>
      <c r="E348" s="7" t="s">
        <v>106</v>
      </c>
      <c r="F348" s="7"/>
      <c r="G348" s="8">
        <v>474.1</v>
      </c>
      <c r="O348" s="8">
        <v>474.1</v>
      </c>
      <c r="P348" s="24">
        <f t="shared" si="7"/>
        <v>474.1</v>
      </c>
      <c r="Q348" s="39">
        <f t="shared" si="5"/>
        <v>100</v>
      </c>
    </row>
    <row r="349" spans="1:17" ht="15.75">
      <c r="A349" s="7" t="s">
        <v>620</v>
      </c>
      <c r="B349" s="11" t="s">
        <v>110</v>
      </c>
      <c r="C349" s="7" t="s">
        <v>556</v>
      </c>
      <c r="D349" s="7" t="s">
        <v>616</v>
      </c>
      <c r="E349" s="7" t="s">
        <v>109</v>
      </c>
      <c r="F349" s="7"/>
      <c r="G349" s="8">
        <v>474.1</v>
      </c>
      <c r="O349" s="8">
        <v>474.1</v>
      </c>
      <c r="P349" s="24">
        <f t="shared" si="7"/>
        <v>474.1</v>
      </c>
      <c r="Q349" s="39">
        <f t="shared" si="5"/>
        <v>100</v>
      </c>
    </row>
    <row r="350" spans="1:17" ht="30">
      <c r="A350" s="7" t="s">
        <v>623</v>
      </c>
      <c r="B350" s="11" t="s">
        <v>622</v>
      </c>
      <c r="C350" s="7" t="s">
        <v>556</v>
      </c>
      <c r="D350" s="7" t="s">
        <v>616</v>
      </c>
      <c r="E350" s="7" t="s">
        <v>621</v>
      </c>
      <c r="F350" s="7"/>
      <c r="G350" s="8">
        <v>474.1</v>
      </c>
      <c r="O350" s="8">
        <v>474.1</v>
      </c>
      <c r="P350" s="24">
        <f t="shared" si="7"/>
        <v>474.1</v>
      </c>
      <c r="Q350" s="39">
        <f t="shared" si="5"/>
        <v>100</v>
      </c>
    </row>
    <row r="351" spans="1:17" ht="15.75">
      <c r="A351" s="7" t="s">
        <v>624</v>
      </c>
      <c r="B351" s="11" t="s">
        <v>313</v>
      </c>
      <c r="C351" s="7" t="s">
        <v>556</v>
      </c>
      <c r="D351" s="7" t="s">
        <v>616</v>
      </c>
      <c r="E351" s="7" t="s">
        <v>621</v>
      </c>
      <c r="F351" s="7" t="s">
        <v>312</v>
      </c>
      <c r="G351" s="8">
        <v>474.1</v>
      </c>
      <c r="O351" s="8">
        <v>474.1</v>
      </c>
      <c r="P351" s="24">
        <f t="shared" si="7"/>
        <v>474.1</v>
      </c>
      <c r="Q351" s="39">
        <f t="shared" si="5"/>
        <v>100</v>
      </c>
    </row>
    <row r="352" spans="1:17" ht="15.75">
      <c r="A352" s="12" t="s">
        <v>625</v>
      </c>
      <c r="B352" s="13" t="s">
        <v>316</v>
      </c>
      <c r="C352" s="12" t="s">
        <v>556</v>
      </c>
      <c r="D352" s="12" t="s">
        <v>616</v>
      </c>
      <c r="E352" s="12" t="s">
        <v>621</v>
      </c>
      <c r="F352" s="12" t="s">
        <v>315</v>
      </c>
      <c r="G352" s="14">
        <v>474.1</v>
      </c>
      <c r="O352" s="14">
        <v>474.1</v>
      </c>
      <c r="P352" s="24">
        <v>474.1</v>
      </c>
      <c r="Q352" s="39">
        <f t="shared" si="5"/>
        <v>100</v>
      </c>
    </row>
    <row r="353" spans="1:17" ht="15.75">
      <c r="A353" s="7" t="s">
        <v>626</v>
      </c>
      <c r="B353" s="11" t="s">
        <v>411</v>
      </c>
      <c r="C353" s="7" t="s">
        <v>556</v>
      </c>
      <c r="D353" s="7" t="s">
        <v>410</v>
      </c>
      <c r="E353" s="7"/>
      <c r="F353" s="7"/>
      <c r="G353" s="8">
        <v>11762</v>
      </c>
      <c r="O353" s="8">
        <v>11762</v>
      </c>
      <c r="P353" s="24">
        <f>P354+P363</f>
        <v>11367</v>
      </c>
      <c r="Q353" s="39">
        <f t="shared" si="5"/>
        <v>96.641727597347383</v>
      </c>
    </row>
    <row r="354" spans="1:17" ht="15.75">
      <c r="A354" s="7" t="s">
        <v>629</v>
      </c>
      <c r="B354" s="11" t="s">
        <v>628</v>
      </c>
      <c r="C354" s="7" t="s">
        <v>556</v>
      </c>
      <c r="D354" s="7" t="s">
        <v>627</v>
      </c>
      <c r="E354" s="7"/>
      <c r="F354" s="7"/>
      <c r="G354" s="8">
        <v>3289</v>
      </c>
      <c r="O354" s="8">
        <v>3289</v>
      </c>
      <c r="P354" s="24">
        <f>P355</f>
        <v>2894</v>
      </c>
      <c r="Q354" s="39">
        <f t="shared" si="5"/>
        <v>87.990270598966248</v>
      </c>
    </row>
    <row r="355" spans="1:17" ht="30">
      <c r="A355" s="7" t="s">
        <v>630</v>
      </c>
      <c r="B355" s="11" t="s">
        <v>107</v>
      </c>
      <c r="C355" s="7" t="s">
        <v>556</v>
      </c>
      <c r="D355" s="7" t="s">
        <v>627</v>
      </c>
      <c r="E355" s="7" t="s">
        <v>106</v>
      </c>
      <c r="F355" s="7"/>
      <c r="G355" s="8">
        <v>3289</v>
      </c>
      <c r="O355" s="8">
        <v>3289</v>
      </c>
      <c r="P355" s="24">
        <f>P356</f>
        <v>2894</v>
      </c>
      <c r="Q355" s="39">
        <f t="shared" si="5"/>
        <v>87.990270598966248</v>
      </c>
    </row>
    <row r="356" spans="1:17" ht="15.75">
      <c r="A356" s="7" t="s">
        <v>631</v>
      </c>
      <c r="B356" s="11" t="s">
        <v>110</v>
      </c>
      <c r="C356" s="7" t="s">
        <v>556</v>
      </c>
      <c r="D356" s="7" t="s">
        <v>627</v>
      </c>
      <c r="E356" s="7" t="s">
        <v>109</v>
      </c>
      <c r="F356" s="7"/>
      <c r="G356" s="8">
        <v>3289</v>
      </c>
      <c r="O356" s="8">
        <v>3289</v>
      </c>
      <c r="P356" s="24">
        <f>P357+P360</f>
        <v>2894</v>
      </c>
      <c r="Q356" s="39">
        <f t="shared" si="5"/>
        <v>87.990270598966248</v>
      </c>
    </row>
    <row r="357" spans="1:17" ht="90">
      <c r="A357" s="7" t="s">
        <v>634</v>
      </c>
      <c r="B357" s="11" t="s">
        <v>633</v>
      </c>
      <c r="C357" s="7" t="s">
        <v>556</v>
      </c>
      <c r="D357" s="7" t="s">
        <v>627</v>
      </c>
      <c r="E357" s="7" t="s">
        <v>632</v>
      </c>
      <c r="F357" s="7"/>
      <c r="G357" s="8">
        <v>3039</v>
      </c>
      <c r="O357" s="8">
        <v>3039</v>
      </c>
      <c r="P357" s="24">
        <f>P358</f>
        <v>2644</v>
      </c>
      <c r="Q357" s="39">
        <f t="shared" si="5"/>
        <v>87.002303389272782</v>
      </c>
    </row>
    <row r="358" spans="1:17" ht="15.75">
      <c r="A358" s="7" t="s">
        <v>635</v>
      </c>
      <c r="B358" s="11" t="s">
        <v>313</v>
      </c>
      <c r="C358" s="7" t="s">
        <v>556</v>
      </c>
      <c r="D358" s="7" t="s">
        <v>627</v>
      </c>
      <c r="E358" s="7" t="s">
        <v>632</v>
      </c>
      <c r="F358" s="7" t="s">
        <v>312</v>
      </c>
      <c r="G358" s="8">
        <v>3039</v>
      </c>
      <c r="O358" s="8">
        <v>3039</v>
      </c>
      <c r="P358" s="24">
        <f>P359</f>
        <v>2644</v>
      </c>
      <c r="Q358" s="39">
        <f t="shared" si="5"/>
        <v>87.002303389272782</v>
      </c>
    </row>
    <row r="359" spans="1:17" ht="15.75">
      <c r="A359" s="12" t="s">
        <v>636</v>
      </c>
      <c r="B359" s="13" t="s">
        <v>316</v>
      </c>
      <c r="C359" s="12" t="s">
        <v>556</v>
      </c>
      <c r="D359" s="12" t="s">
        <v>627</v>
      </c>
      <c r="E359" s="12" t="s">
        <v>632</v>
      </c>
      <c r="F359" s="12" t="s">
        <v>315</v>
      </c>
      <c r="G359" s="14">
        <v>3039</v>
      </c>
      <c r="O359" s="14">
        <v>3039</v>
      </c>
      <c r="P359" s="24">
        <v>2644</v>
      </c>
      <c r="Q359" s="39">
        <f t="shared" si="5"/>
        <v>87.002303389272782</v>
      </c>
    </row>
    <row r="360" spans="1:17" ht="45">
      <c r="A360" s="7" t="s">
        <v>639</v>
      </c>
      <c r="B360" s="11" t="s">
        <v>638</v>
      </c>
      <c r="C360" s="7" t="s">
        <v>556</v>
      </c>
      <c r="D360" s="7" t="s">
        <v>627</v>
      </c>
      <c r="E360" s="7" t="s">
        <v>637</v>
      </c>
      <c r="F360" s="7"/>
      <c r="G360" s="8">
        <v>250</v>
      </c>
      <c r="O360" s="8">
        <v>250</v>
      </c>
      <c r="P360" s="24">
        <f>P361</f>
        <v>250</v>
      </c>
      <c r="Q360" s="39">
        <f t="shared" si="5"/>
        <v>100</v>
      </c>
    </row>
    <row r="361" spans="1:17" ht="15.75">
      <c r="A361" s="7" t="s">
        <v>640</v>
      </c>
      <c r="B361" s="11" t="s">
        <v>313</v>
      </c>
      <c r="C361" s="7" t="s">
        <v>556</v>
      </c>
      <c r="D361" s="7" t="s">
        <v>627</v>
      </c>
      <c r="E361" s="7" t="s">
        <v>637</v>
      </c>
      <c r="F361" s="7" t="s">
        <v>312</v>
      </c>
      <c r="G361" s="8">
        <v>250</v>
      </c>
      <c r="O361" s="8">
        <v>250</v>
      </c>
      <c r="P361" s="24">
        <f>P362</f>
        <v>250</v>
      </c>
      <c r="Q361" s="39">
        <f t="shared" si="5"/>
        <v>100</v>
      </c>
    </row>
    <row r="362" spans="1:17" ht="15.75">
      <c r="A362" s="12" t="s">
        <v>641</v>
      </c>
      <c r="B362" s="13" t="s">
        <v>316</v>
      </c>
      <c r="C362" s="12" t="s">
        <v>556</v>
      </c>
      <c r="D362" s="12" t="s">
        <v>627</v>
      </c>
      <c r="E362" s="12" t="s">
        <v>637</v>
      </c>
      <c r="F362" s="12" t="s">
        <v>315</v>
      </c>
      <c r="G362" s="14">
        <v>250</v>
      </c>
      <c r="O362" s="14">
        <v>250</v>
      </c>
      <c r="P362" s="24">
        <v>250</v>
      </c>
      <c r="Q362" s="39">
        <f t="shared" si="5"/>
        <v>100</v>
      </c>
    </row>
    <row r="363" spans="1:17" ht="30">
      <c r="A363" s="7" t="s">
        <v>642</v>
      </c>
      <c r="B363" s="11" t="s">
        <v>452</v>
      </c>
      <c r="C363" s="7" t="s">
        <v>556</v>
      </c>
      <c r="D363" s="7" t="s">
        <v>451</v>
      </c>
      <c r="E363" s="7"/>
      <c r="F363" s="7"/>
      <c r="G363" s="8">
        <v>8473</v>
      </c>
      <c r="O363" s="8">
        <v>8473</v>
      </c>
      <c r="P363" s="24">
        <f>P364</f>
        <v>8473</v>
      </c>
      <c r="Q363" s="39">
        <f t="shared" si="5"/>
        <v>100</v>
      </c>
    </row>
    <row r="364" spans="1:17" ht="30">
      <c r="A364" s="7" t="s">
        <v>643</v>
      </c>
      <c r="B364" s="11" t="s">
        <v>107</v>
      </c>
      <c r="C364" s="7" t="s">
        <v>556</v>
      </c>
      <c r="D364" s="7" t="s">
        <v>451</v>
      </c>
      <c r="E364" s="7" t="s">
        <v>106</v>
      </c>
      <c r="F364" s="7"/>
      <c r="G364" s="8">
        <v>8473</v>
      </c>
      <c r="O364" s="8">
        <v>8473</v>
      </c>
      <c r="P364" s="24">
        <f>P365</f>
        <v>8473</v>
      </c>
      <c r="Q364" s="39">
        <f t="shared" si="5"/>
        <v>100</v>
      </c>
    </row>
    <row r="365" spans="1:17" ht="15.75">
      <c r="A365" s="7" t="s">
        <v>644</v>
      </c>
      <c r="B365" s="11" t="s">
        <v>110</v>
      </c>
      <c r="C365" s="7" t="s">
        <v>556</v>
      </c>
      <c r="D365" s="7" t="s">
        <v>451</v>
      </c>
      <c r="E365" s="7" t="s">
        <v>109</v>
      </c>
      <c r="F365" s="7"/>
      <c r="G365" s="8">
        <v>8473</v>
      </c>
      <c r="O365" s="8">
        <v>8473</v>
      </c>
      <c r="P365" s="24">
        <f>P366</f>
        <v>8473</v>
      </c>
      <c r="Q365" s="39">
        <f t="shared" si="5"/>
        <v>100</v>
      </c>
    </row>
    <row r="366" spans="1:17" ht="165">
      <c r="A366" s="7" t="s">
        <v>647</v>
      </c>
      <c r="B366" s="15" t="s">
        <v>646</v>
      </c>
      <c r="C366" s="7" t="s">
        <v>556</v>
      </c>
      <c r="D366" s="7" t="s">
        <v>451</v>
      </c>
      <c r="E366" s="7" t="s">
        <v>645</v>
      </c>
      <c r="F366" s="7"/>
      <c r="G366" s="8">
        <v>8473</v>
      </c>
      <c r="O366" s="8">
        <v>8473</v>
      </c>
      <c r="P366" s="24">
        <f>P367</f>
        <v>8473</v>
      </c>
      <c r="Q366" s="39">
        <f t="shared" si="5"/>
        <v>100</v>
      </c>
    </row>
    <row r="367" spans="1:17" ht="15.75">
      <c r="A367" s="7" t="s">
        <v>648</v>
      </c>
      <c r="B367" s="11" t="s">
        <v>313</v>
      </c>
      <c r="C367" s="7" t="s">
        <v>556</v>
      </c>
      <c r="D367" s="7" t="s">
        <v>451</v>
      </c>
      <c r="E367" s="7" t="s">
        <v>645</v>
      </c>
      <c r="F367" s="7" t="s">
        <v>312</v>
      </c>
      <c r="G367" s="8">
        <v>8473</v>
      </c>
      <c r="O367" s="8">
        <v>8473</v>
      </c>
      <c r="P367" s="24">
        <f>P368</f>
        <v>8473</v>
      </c>
      <c r="Q367" s="39">
        <f t="shared" si="5"/>
        <v>100</v>
      </c>
    </row>
    <row r="368" spans="1:17" ht="15.75">
      <c r="A368" s="12" t="s">
        <v>649</v>
      </c>
      <c r="B368" s="13" t="s">
        <v>316</v>
      </c>
      <c r="C368" s="12" t="s">
        <v>556</v>
      </c>
      <c r="D368" s="12" t="s">
        <v>451</v>
      </c>
      <c r="E368" s="12" t="s">
        <v>645</v>
      </c>
      <c r="F368" s="12" t="s">
        <v>315</v>
      </c>
      <c r="G368" s="14">
        <v>8473</v>
      </c>
      <c r="O368" s="14">
        <v>8473</v>
      </c>
      <c r="P368" s="24">
        <v>8473</v>
      </c>
      <c r="Q368" s="39">
        <f t="shared" si="5"/>
        <v>100</v>
      </c>
    </row>
    <row r="369" spans="1:17" ht="15.75">
      <c r="A369" s="7" t="s">
        <v>652</v>
      </c>
      <c r="B369" s="11" t="s">
        <v>651</v>
      </c>
      <c r="C369" s="7" t="s">
        <v>556</v>
      </c>
      <c r="D369" s="7" t="s">
        <v>650</v>
      </c>
      <c r="E369" s="7"/>
      <c r="F369" s="7"/>
      <c r="G369" s="8">
        <v>5047.5</v>
      </c>
      <c r="O369" s="8">
        <v>5047.5</v>
      </c>
      <c r="P369" s="24">
        <f>P370+P376</f>
        <v>4969.4000000000005</v>
      </c>
      <c r="Q369" s="39">
        <f t="shared" si="5"/>
        <v>98.452699356116895</v>
      </c>
    </row>
    <row r="370" spans="1:17" ht="15.75">
      <c r="A370" s="7" t="s">
        <v>655</v>
      </c>
      <c r="B370" s="11" t="s">
        <v>654</v>
      </c>
      <c r="C370" s="7" t="s">
        <v>556</v>
      </c>
      <c r="D370" s="7" t="s">
        <v>653</v>
      </c>
      <c r="E370" s="7"/>
      <c r="F370" s="7"/>
      <c r="G370" s="8">
        <v>748.3</v>
      </c>
      <c r="O370" s="8">
        <v>748.3</v>
      </c>
      <c r="P370" s="24">
        <f>P371</f>
        <v>748.3</v>
      </c>
      <c r="Q370" s="39">
        <f t="shared" si="5"/>
        <v>100</v>
      </c>
    </row>
    <row r="371" spans="1:17" ht="30">
      <c r="A371" s="7" t="s">
        <v>656</v>
      </c>
      <c r="B371" s="11" t="s">
        <v>563</v>
      </c>
      <c r="C371" s="7" t="s">
        <v>556</v>
      </c>
      <c r="D371" s="7" t="s">
        <v>653</v>
      </c>
      <c r="E371" s="7" t="s">
        <v>562</v>
      </c>
      <c r="F371" s="7"/>
      <c r="G371" s="8">
        <v>748.3</v>
      </c>
      <c r="O371" s="8">
        <v>748.3</v>
      </c>
      <c r="P371" s="24">
        <f>P372</f>
        <v>748.3</v>
      </c>
      <c r="Q371" s="39">
        <f t="shared" si="5"/>
        <v>100</v>
      </c>
    </row>
    <row r="372" spans="1:17" ht="15.75">
      <c r="A372" s="7" t="s">
        <v>658</v>
      </c>
      <c r="B372" s="11" t="s">
        <v>360</v>
      </c>
      <c r="C372" s="7" t="s">
        <v>556</v>
      </c>
      <c r="D372" s="7" t="s">
        <v>653</v>
      </c>
      <c r="E372" s="7" t="s">
        <v>657</v>
      </c>
      <c r="F372" s="7"/>
      <c r="G372" s="8">
        <v>748.3</v>
      </c>
      <c r="O372" s="8">
        <v>748.3</v>
      </c>
      <c r="P372" s="24">
        <f>P373</f>
        <v>748.3</v>
      </c>
      <c r="Q372" s="39">
        <f t="shared" si="5"/>
        <v>100</v>
      </c>
    </row>
    <row r="373" spans="1:17" ht="135">
      <c r="A373" s="7" t="s">
        <v>661</v>
      </c>
      <c r="B373" s="15" t="s">
        <v>660</v>
      </c>
      <c r="C373" s="7" t="s">
        <v>556</v>
      </c>
      <c r="D373" s="7" t="s">
        <v>653</v>
      </c>
      <c r="E373" s="7" t="s">
        <v>659</v>
      </c>
      <c r="F373" s="7"/>
      <c r="G373" s="8">
        <v>748.3</v>
      </c>
      <c r="O373" s="8">
        <v>748.3</v>
      </c>
      <c r="P373" s="24">
        <f>P374</f>
        <v>748.3</v>
      </c>
      <c r="Q373" s="39">
        <f t="shared" si="5"/>
        <v>100</v>
      </c>
    </row>
    <row r="374" spans="1:17" ht="15.75">
      <c r="A374" s="7" t="s">
        <v>662</v>
      </c>
      <c r="B374" s="11" t="s">
        <v>313</v>
      </c>
      <c r="C374" s="7" t="s">
        <v>556</v>
      </c>
      <c r="D374" s="7" t="s">
        <v>653</v>
      </c>
      <c r="E374" s="7" t="s">
        <v>659</v>
      </c>
      <c r="F374" s="7" t="s">
        <v>312</v>
      </c>
      <c r="G374" s="8">
        <v>748.3</v>
      </c>
      <c r="O374" s="8">
        <v>748.3</v>
      </c>
      <c r="P374" s="24">
        <f>P375</f>
        <v>748.3</v>
      </c>
      <c r="Q374" s="39">
        <f t="shared" si="5"/>
        <v>100</v>
      </c>
    </row>
    <row r="375" spans="1:17" ht="15.75">
      <c r="A375" s="12" t="s">
        <v>663</v>
      </c>
      <c r="B375" s="13" t="s">
        <v>316</v>
      </c>
      <c r="C375" s="12" t="s">
        <v>556</v>
      </c>
      <c r="D375" s="12" t="s">
        <v>653</v>
      </c>
      <c r="E375" s="12" t="s">
        <v>659</v>
      </c>
      <c r="F375" s="12" t="s">
        <v>315</v>
      </c>
      <c r="G375" s="14">
        <v>748.3</v>
      </c>
      <c r="O375" s="14">
        <v>748.3</v>
      </c>
      <c r="P375" s="24">
        <v>748.3</v>
      </c>
      <c r="Q375" s="39">
        <f t="shared" si="5"/>
        <v>100</v>
      </c>
    </row>
    <row r="376" spans="1:17" ht="15.75">
      <c r="A376" s="7" t="s">
        <v>666</v>
      </c>
      <c r="B376" s="11" t="s">
        <v>665</v>
      </c>
      <c r="C376" s="7" t="s">
        <v>556</v>
      </c>
      <c r="D376" s="7" t="s">
        <v>664</v>
      </c>
      <c r="E376" s="7"/>
      <c r="F376" s="7"/>
      <c r="G376" s="8">
        <v>4299.2</v>
      </c>
      <c r="O376" s="8">
        <v>4299.2</v>
      </c>
      <c r="P376" s="24">
        <f>P377</f>
        <v>4221.1000000000004</v>
      </c>
      <c r="Q376" s="39">
        <f t="shared" si="5"/>
        <v>98.18338295496838</v>
      </c>
    </row>
    <row r="377" spans="1:17" ht="30">
      <c r="A377" s="7" t="s">
        <v>667</v>
      </c>
      <c r="B377" s="11" t="s">
        <v>563</v>
      </c>
      <c r="C377" s="7" t="s">
        <v>556</v>
      </c>
      <c r="D377" s="7" t="s">
        <v>664</v>
      </c>
      <c r="E377" s="7" t="s">
        <v>562</v>
      </c>
      <c r="F377" s="7"/>
      <c r="G377" s="8">
        <v>4299.2</v>
      </c>
      <c r="O377" s="8">
        <v>4299.2</v>
      </c>
      <c r="P377" s="24">
        <f>P378</f>
        <v>4221.1000000000004</v>
      </c>
      <c r="Q377" s="39">
        <f t="shared" si="5"/>
        <v>98.18338295496838</v>
      </c>
    </row>
    <row r="378" spans="1:17" ht="15.75">
      <c r="A378" s="7" t="s">
        <v>668</v>
      </c>
      <c r="B378" s="11" t="s">
        <v>360</v>
      </c>
      <c r="C378" s="7" t="s">
        <v>556</v>
      </c>
      <c r="D378" s="7" t="s">
        <v>664</v>
      </c>
      <c r="E378" s="7" t="s">
        <v>657</v>
      </c>
      <c r="F378" s="7"/>
      <c r="G378" s="8">
        <v>4299.2</v>
      </c>
      <c r="O378" s="8">
        <v>4299.2</v>
      </c>
      <c r="P378" s="24">
        <f>P379</f>
        <v>4221.1000000000004</v>
      </c>
      <c r="Q378" s="39">
        <f t="shared" si="5"/>
        <v>98.18338295496838</v>
      </c>
    </row>
    <row r="379" spans="1:17" ht="135">
      <c r="A379" s="7" t="s">
        <v>669</v>
      </c>
      <c r="B379" s="15" t="s">
        <v>660</v>
      </c>
      <c r="C379" s="7" t="s">
        <v>556</v>
      </c>
      <c r="D379" s="7" t="s">
        <v>664</v>
      </c>
      <c r="E379" s="7" t="s">
        <v>659</v>
      </c>
      <c r="F379" s="7"/>
      <c r="G379" s="8">
        <v>4299.2</v>
      </c>
      <c r="O379" s="8">
        <v>4299.2</v>
      </c>
      <c r="P379" s="24">
        <f>P380</f>
        <v>4221.1000000000004</v>
      </c>
      <c r="Q379" s="39">
        <f t="shared" si="5"/>
        <v>98.18338295496838</v>
      </c>
    </row>
    <row r="380" spans="1:17" ht="15.75">
      <c r="A380" s="7" t="s">
        <v>670</v>
      </c>
      <c r="B380" s="11" t="s">
        <v>313</v>
      </c>
      <c r="C380" s="7" t="s">
        <v>556</v>
      </c>
      <c r="D380" s="7" t="s">
        <v>664</v>
      </c>
      <c r="E380" s="7" t="s">
        <v>659</v>
      </c>
      <c r="F380" s="7" t="s">
        <v>312</v>
      </c>
      <c r="G380" s="8">
        <v>4299.2</v>
      </c>
      <c r="O380" s="8">
        <v>4299.2</v>
      </c>
      <c r="P380" s="24">
        <f>P381</f>
        <v>4221.1000000000004</v>
      </c>
      <c r="Q380" s="39">
        <f t="shared" si="5"/>
        <v>98.18338295496838</v>
      </c>
    </row>
    <row r="381" spans="1:17" ht="15.75">
      <c r="A381" s="12" t="s">
        <v>671</v>
      </c>
      <c r="B381" s="13" t="s">
        <v>316</v>
      </c>
      <c r="C381" s="12" t="s">
        <v>556</v>
      </c>
      <c r="D381" s="12" t="s">
        <v>664</v>
      </c>
      <c r="E381" s="12" t="s">
        <v>659</v>
      </c>
      <c r="F381" s="12" t="s">
        <v>315</v>
      </c>
      <c r="G381" s="14">
        <v>4299.2</v>
      </c>
      <c r="O381" s="14">
        <v>4299.2</v>
      </c>
      <c r="P381" s="24">
        <v>4221.1000000000004</v>
      </c>
      <c r="Q381" s="39">
        <f t="shared" si="5"/>
        <v>98.18338295496838</v>
      </c>
    </row>
    <row r="382" spans="1:17" ht="15.75">
      <c r="A382" s="7" t="s">
        <v>674</v>
      </c>
      <c r="B382" s="11" t="s">
        <v>673</v>
      </c>
      <c r="C382" s="7" t="s">
        <v>556</v>
      </c>
      <c r="D382" s="7" t="s">
        <v>672</v>
      </c>
      <c r="E382" s="7"/>
      <c r="F382" s="7"/>
      <c r="G382" s="8">
        <v>3457.2</v>
      </c>
      <c r="O382" s="8">
        <v>3457.2</v>
      </c>
      <c r="P382" s="24">
        <f t="shared" ref="P382:P387" si="8">P383</f>
        <v>3424.8</v>
      </c>
      <c r="Q382" s="39">
        <f t="shared" si="5"/>
        <v>99.0628254078445</v>
      </c>
    </row>
    <row r="383" spans="1:17" ht="15.75">
      <c r="A383" s="7" t="s">
        <v>677</v>
      </c>
      <c r="B383" s="11" t="s">
        <v>676</v>
      </c>
      <c r="C383" s="7" t="s">
        <v>556</v>
      </c>
      <c r="D383" s="7" t="s">
        <v>675</v>
      </c>
      <c r="E383" s="7"/>
      <c r="F383" s="7"/>
      <c r="G383" s="8">
        <v>3457.2</v>
      </c>
      <c r="O383" s="8">
        <v>3457.2</v>
      </c>
      <c r="P383" s="24">
        <f t="shared" si="8"/>
        <v>3424.8</v>
      </c>
      <c r="Q383" s="39">
        <f t="shared" si="5"/>
        <v>99.0628254078445</v>
      </c>
    </row>
    <row r="384" spans="1:17" ht="30">
      <c r="A384" s="7" t="s">
        <v>678</v>
      </c>
      <c r="B384" s="11" t="s">
        <v>563</v>
      </c>
      <c r="C384" s="7" t="s">
        <v>556</v>
      </c>
      <c r="D384" s="7" t="s">
        <v>675</v>
      </c>
      <c r="E384" s="7" t="s">
        <v>562</v>
      </c>
      <c r="F384" s="7"/>
      <c r="G384" s="8">
        <v>3457.2</v>
      </c>
      <c r="O384" s="8">
        <v>3457.2</v>
      </c>
      <c r="P384" s="24">
        <f t="shared" si="8"/>
        <v>3424.8</v>
      </c>
      <c r="Q384" s="39">
        <f t="shared" si="5"/>
        <v>99.0628254078445</v>
      </c>
    </row>
    <row r="385" spans="1:17" ht="15.75">
      <c r="A385" s="7" t="s">
        <v>679</v>
      </c>
      <c r="B385" s="11" t="s">
        <v>360</v>
      </c>
      <c r="C385" s="7" t="s">
        <v>556</v>
      </c>
      <c r="D385" s="7" t="s">
        <v>675</v>
      </c>
      <c r="E385" s="7" t="s">
        <v>657</v>
      </c>
      <c r="F385" s="7"/>
      <c r="G385" s="8">
        <v>3457.2</v>
      </c>
      <c r="O385" s="8">
        <v>3457.2</v>
      </c>
      <c r="P385" s="24">
        <f t="shared" si="8"/>
        <v>3424.8</v>
      </c>
      <c r="Q385" s="39">
        <f t="shared" si="5"/>
        <v>99.0628254078445</v>
      </c>
    </row>
    <row r="386" spans="1:17" ht="135">
      <c r="A386" s="7" t="s">
        <v>680</v>
      </c>
      <c r="B386" s="15" t="s">
        <v>660</v>
      </c>
      <c r="C386" s="7" t="s">
        <v>556</v>
      </c>
      <c r="D386" s="7" t="s">
        <v>675</v>
      </c>
      <c r="E386" s="7" t="s">
        <v>659</v>
      </c>
      <c r="F386" s="7"/>
      <c r="G386" s="8">
        <v>3457.2</v>
      </c>
      <c r="O386" s="8">
        <v>3457.2</v>
      </c>
      <c r="P386" s="24">
        <f t="shared" si="8"/>
        <v>3424.8</v>
      </c>
      <c r="Q386" s="39">
        <f t="shared" si="5"/>
        <v>99.0628254078445</v>
      </c>
    </row>
    <row r="387" spans="1:17" ht="15.75">
      <c r="A387" s="7" t="s">
        <v>681</v>
      </c>
      <c r="B387" s="11" t="s">
        <v>313</v>
      </c>
      <c r="C387" s="7" t="s">
        <v>556</v>
      </c>
      <c r="D387" s="7" t="s">
        <v>675</v>
      </c>
      <c r="E387" s="7" t="s">
        <v>659</v>
      </c>
      <c r="F387" s="7" t="s">
        <v>312</v>
      </c>
      <c r="G387" s="8">
        <v>3457.2</v>
      </c>
      <c r="O387" s="8">
        <v>3457.2</v>
      </c>
      <c r="P387" s="24">
        <f t="shared" si="8"/>
        <v>3424.8</v>
      </c>
      <c r="Q387" s="39">
        <f t="shared" si="5"/>
        <v>99.0628254078445</v>
      </c>
    </row>
    <row r="388" spans="1:17" ht="15.75">
      <c r="A388" s="12" t="s">
        <v>682</v>
      </c>
      <c r="B388" s="13" t="s">
        <v>316</v>
      </c>
      <c r="C388" s="12" t="s">
        <v>556</v>
      </c>
      <c r="D388" s="12" t="s">
        <v>675</v>
      </c>
      <c r="E388" s="12" t="s">
        <v>659</v>
      </c>
      <c r="F388" s="12" t="s">
        <v>315</v>
      </c>
      <c r="G388" s="14">
        <v>3457.2</v>
      </c>
      <c r="O388" s="14">
        <v>3457.2</v>
      </c>
      <c r="P388" s="24">
        <v>3424.8</v>
      </c>
      <c r="Q388" s="39">
        <f t="shared" si="5"/>
        <v>99.0628254078445</v>
      </c>
    </row>
    <row r="389" spans="1:17" ht="30">
      <c r="A389" s="7" t="s">
        <v>685</v>
      </c>
      <c r="B389" s="11" t="s">
        <v>684</v>
      </c>
      <c r="C389" s="7" t="s">
        <v>556</v>
      </c>
      <c r="D389" s="7" t="s">
        <v>683</v>
      </c>
      <c r="E389" s="7"/>
      <c r="F389" s="7"/>
      <c r="G389" s="8">
        <v>1.3</v>
      </c>
      <c r="O389" s="8">
        <v>1.3</v>
      </c>
      <c r="P389" s="24">
        <f t="shared" ref="P389:P394" si="9">P390</f>
        <v>1.3</v>
      </c>
      <c r="Q389" s="39">
        <f t="shared" si="5"/>
        <v>100</v>
      </c>
    </row>
    <row r="390" spans="1:17" ht="30">
      <c r="A390" s="7" t="s">
        <v>688</v>
      </c>
      <c r="B390" s="11" t="s">
        <v>687</v>
      </c>
      <c r="C390" s="7" t="s">
        <v>556</v>
      </c>
      <c r="D390" s="7" t="s">
        <v>686</v>
      </c>
      <c r="E390" s="7"/>
      <c r="F390" s="7"/>
      <c r="G390" s="8">
        <v>1.3</v>
      </c>
      <c r="O390" s="8">
        <v>1.3</v>
      </c>
      <c r="P390" s="24">
        <f t="shared" si="9"/>
        <v>1.3</v>
      </c>
      <c r="Q390" s="39">
        <f t="shared" si="5"/>
        <v>100</v>
      </c>
    </row>
    <row r="391" spans="1:17" ht="30">
      <c r="A391" s="7" t="s">
        <v>689</v>
      </c>
      <c r="B391" s="11" t="s">
        <v>563</v>
      </c>
      <c r="C391" s="7" t="s">
        <v>556</v>
      </c>
      <c r="D391" s="7" t="s">
        <v>686</v>
      </c>
      <c r="E391" s="7" t="s">
        <v>562</v>
      </c>
      <c r="F391" s="7"/>
      <c r="G391" s="8">
        <v>1.3</v>
      </c>
      <c r="O391" s="8">
        <v>1.3</v>
      </c>
      <c r="P391" s="24">
        <f t="shared" si="9"/>
        <v>1.3</v>
      </c>
      <c r="Q391" s="39">
        <f t="shared" si="5"/>
        <v>100</v>
      </c>
    </row>
    <row r="392" spans="1:17" ht="30">
      <c r="A392" s="7" t="s">
        <v>690</v>
      </c>
      <c r="B392" s="11" t="s">
        <v>566</v>
      </c>
      <c r="C392" s="7" t="s">
        <v>556</v>
      </c>
      <c r="D392" s="7" t="s">
        <v>686</v>
      </c>
      <c r="E392" s="7" t="s">
        <v>565</v>
      </c>
      <c r="F392" s="7"/>
      <c r="G392" s="8">
        <v>1.3</v>
      </c>
      <c r="O392" s="8">
        <v>1.3</v>
      </c>
      <c r="P392" s="24">
        <f t="shared" si="9"/>
        <v>1.3</v>
      </c>
      <c r="Q392" s="39">
        <f t="shared" si="5"/>
        <v>100</v>
      </c>
    </row>
    <row r="393" spans="1:17" ht="30">
      <c r="A393" s="7" t="s">
        <v>692</v>
      </c>
      <c r="B393" s="11" t="s">
        <v>188</v>
      </c>
      <c r="C393" s="7" t="s">
        <v>556</v>
      </c>
      <c r="D393" s="7" t="s">
        <v>686</v>
      </c>
      <c r="E393" s="7" t="s">
        <v>691</v>
      </c>
      <c r="F393" s="7"/>
      <c r="G393" s="8">
        <v>1.3</v>
      </c>
      <c r="O393" s="8">
        <v>1.3</v>
      </c>
      <c r="P393" s="24">
        <f t="shared" si="9"/>
        <v>1.3</v>
      </c>
      <c r="Q393" s="39">
        <f t="shared" si="5"/>
        <v>100</v>
      </c>
    </row>
    <row r="394" spans="1:17" ht="30">
      <c r="A394" s="7" t="s">
        <v>695</v>
      </c>
      <c r="B394" s="11" t="s">
        <v>694</v>
      </c>
      <c r="C394" s="7" t="s">
        <v>556</v>
      </c>
      <c r="D394" s="7" t="s">
        <v>686</v>
      </c>
      <c r="E394" s="7" t="s">
        <v>691</v>
      </c>
      <c r="F394" s="7" t="s">
        <v>693</v>
      </c>
      <c r="G394" s="8">
        <v>1.3</v>
      </c>
      <c r="O394" s="8">
        <v>1.3</v>
      </c>
      <c r="P394" s="24">
        <f t="shared" si="9"/>
        <v>1.3</v>
      </c>
      <c r="Q394" s="39">
        <f t="shared" si="5"/>
        <v>100</v>
      </c>
    </row>
    <row r="395" spans="1:17" ht="15.75">
      <c r="A395" s="12" t="s">
        <v>698</v>
      </c>
      <c r="B395" s="13" t="s">
        <v>697</v>
      </c>
      <c r="C395" s="12" t="s">
        <v>556</v>
      </c>
      <c r="D395" s="12" t="s">
        <v>686</v>
      </c>
      <c r="E395" s="12" t="s">
        <v>691</v>
      </c>
      <c r="F395" s="12" t="s">
        <v>696</v>
      </c>
      <c r="G395" s="14">
        <v>1.3</v>
      </c>
      <c r="O395" s="14">
        <v>1.3</v>
      </c>
      <c r="P395" s="24">
        <v>1.3</v>
      </c>
      <c r="Q395" s="39">
        <f t="shared" ref="Q395:Q458" si="10">P395*100/O395</f>
        <v>100</v>
      </c>
    </row>
    <row r="396" spans="1:17" ht="45">
      <c r="A396" s="7" t="s">
        <v>701</v>
      </c>
      <c r="B396" s="11" t="s">
        <v>700</v>
      </c>
      <c r="C396" s="7" t="s">
        <v>556</v>
      </c>
      <c r="D396" s="7" t="s">
        <v>699</v>
      </c>
      <c r="E396" s="7"/>
      <c r="F396" s="7"/>
      <c r="G396" s="8">
        <v>100342.2</v>
      </c>
      <c r="O396" s="8">
        <v>100342.2</v>
      </c>
      <c r="P396" s="24">
        <f>P397+P406</f>
        <v>100342.1</v>
      </c>
      <c r="Q396" s="39">
        <f t="shared" si="10"/>
        <v>99.999900341032983</v>
      </c>
    </row>
    <row r="397" spans="1:17" ht="45">
      <c r="A397" s="7" t="s">
        <v>704</v>
      </c>
      <c r="B397" s="11" t="s">
        <v>703</v>
      </c>
      <c r="C397" s="7" t="s">
        <v>556</v>
      </c>
      <c r="D397" s="7" t="s">
        <v>702</v>
      </c>
      <c r="E397" s="7"/>
      <c r="F397" s="7"/>
      <c r="G397" s="8">
        <v>56086.6</v>
      </c>
      <c r="O397" s="8">
        <v>56086.6</v>
      </c>
      <c r="P397" s="24">
        <f>P398</f>
        <v>56086.600000000006</v>
      </c>
      <c r="Q397" s="39">
        <f t="shared" si="10"/>
        <v>100.00000000000001</v>
      </c>
    </row>
    <row r="398" spans="1:17" ht="30">
      <c r="A398" s="7" t="s">
        <v>705</v>
      </c>
      <c r="B398" s="11" t="s">
        <v>563</v>
      </c>
      <c r="C398" s="7" t="s">
        <v>556</v>
      </c>
      <c r="D398" s="7" t="s">
        <v>702</v>
      </c>
      <c r="E398" s="7" t="s">
        <v>562</v>
      </c>
      <c r="F398" s="7"/>
      <c r="G398" s="8">
        <v>56086.6</v>
      </c>
      <c r="O398" s="8">
        <v>56086.6</v>
      </c>
      <c r="P398" s="24">
        <f>P399</f>
        <v>56086.600000000006</v>
      </c>
      <c r="Q398" s="39">
        <f t="shared" si="10"/>
        <v>100.00000000000001</v>
      </c>
    </row>
    <row r="399" spans="1:17" ht="60">
      <c r="A399" s="7" t="s">
        <v>708</v>
      </c>
      <c r="B399" s="11" t="s">
        <v>707</v>
      </c>
      <c r="C399" s="7" t="s">
        <v>556</v>
      </c>
      <c r="D399" s="7" t="s">
        <v>702</v>
      </c>
      <c r="E399" s="7" t="s">
        <v>706</v>
      </c>
      <c r="F399" s="7"/>
      <c r="G399" s="8">
        <v>56086.6</v>
      </c>
      <c r="O399" s="8">
        <v>56086.6</v>
      </c>
      <c r="P399" s="24">
        <f>P400+P403</f>
        <v>56086.600000000006</v>
      </c>
      <c r="Q399" s="39">
        <f t="shared" si="10"/>
        <v>100.00000000000001</v>
      </c>
    </row>
    <row r="400" spans="1:17" ht="45">
      <c r="A400" s="7" t="s">
        <v>711</v>
      </c>
      <c r="B400" s="11" t="s">
        <v>710</v>
      </c>
      <c r="C400" s="7" t="s">
        <v>556</v>
      </c>
      <c r="D400" s="7" t="s">
        <v>702</v>
      </c>
      <c r="E400" s="7" t="s">
        <v>709</v>
      </c>
      <c r="F400" s="7"/>
      <c r="G400" s="8">
        <v>25720.400000000001</v>
      </c>
      <c r="O400" s="8">
        <v>25720.400000000001</v>
      </c>
      <c r="P400" s="24">
        <f>P401</f>
        <v>25720.400000000001</v>
      </c>
      <c r="Q400" s="39">
        <f t="shared" si="10"/>
        <v>100</v>
      </c>
    </row>
    <row r="401" spans="1:17" ht="15.75">
      <c r="A401" s="7" t="s">
        <v>712</v>
      </c>
      <c r="B401" s="11" t="s">
        <v>313</v>
      </c>
      <c r="C401" s="7" t="s">
        <v>556</v>
      </c>
      <c r="D401" s="7" t="s">
        <v>702</v>
      </c>
      <c r="E401" s="7" t="s">
        <v>709</v>
      </c>
      <c r="F401" s="7" t="s">
        <v>312</v>
      </c>
      <c r="G401" s="8">
        <v>25720.400000000001</v>
      </c>
      <c r="O401" s="8">
        <v>25720.400000000001</v>
      </c>
      <c r="P401" s="24">
        <f>P402</f>
        <v>25720.400000000001</v>
      </c>
      <c r="Q401" s="39">
        <f t="shared" si="10"/>
        <v>100</v>
      </c>
    </row>
    <row r="402" spans="1:17" ht="15.75">
      <c r="A402" s="12" t="s">
        <v>715</v>
      </c>
      <c r="B402" s="13" t="s">
        <v>714</v>
      </c>
      <c r="C402" s="12" t="s">
        <v>556</v>
      </c>
      <c r="D402" s="12" t="s">
        <v>702</v>
      </c>
      <c r="E402" s="12" t="s">
        <v>709</v>
      </c>
      <c r="F402" s="12" t="s">
        <v>713</v>
      </c>
      <c r="G402" s="14">
        <v>25720.400000000001</v>
      </c>
      <c r="O402" s="14">
        <v>25720.400000000001</v>
      </c>
      <c r="P402" s="24">
        <v>25720.400000000001</v>
      </c>
      <c r="Q402" s="39">
        <f t="shared" si="10"/>
        <v>100</v>
      </c>
    </row>
    <row r="403" spans="1:17" ht="30">
      <c r="A403" s="7" t="s">
        <v>718</v>
      </c>
      <c r="B403" s="11" t="s">
        <v>717</v>
      </c>
      <c r="C403" s="7" t="s">
        <v>556</v>
      </c>
      <c r="D403" s="7" t="s">
        <v>702</v>
      </c>
      <c r="E403" s="7" t="s">
        <v>716</v>
      </c>
      <c r="F403" s="7"/>
      <c r="G403" s="8">
        <v>30366.2</v>
      </c>
      <c r="O403" s="8">
        <v>30366.2</v>
      </c>
      <c r="P403" s="24">
        <f>P404</f>
        <v>30366.2</v>
      </c>
      <c r="Q403" s="39">
        <f t="shared" si="10"/>
        <v>100</v>
      </c>
    </row>
    <row r="404" spans="1:17" ht="15.75">
      <c r="A404" s="7" t="s">
        <v>719</v>
      </c>
      <c r="B404" s="11" t="s">
        <v>313</v>
      </c>
      <c r="C404" s="7" t="s">
        <v>556</v>
      </c>
      <c r="D404" s="7" t="s">
        <v>702</v>
      </c>
      <c r="E404" s="7" t="s">
        <v>716</v>
      </c>
      <c r="F404" s="7" t="s">
        <v>312</v>
      </c>
      <c r="G404" s="8">
        <v>30366.2</v>
      </c>
      <c r="O404" s="8">
        <v>30366.2</v>
      </c>
      <c r="P404" s="24">
        <f>P405</f>
        <v>30366.2</v>
      </c>
      <c r="Q404" s="39">
        <f t="shared" si="10"/>
        <v>100</v>
      </c>
    </row>
    <row r="405" spans="1:17" ht="15.75">
      <c r="A405" s="12" t="s">
        <v>720</v>
      </c>
      <c r="B405" s="13" t="s">
        <v>714</v>
      </c>
      <c r="C405" s="12" t="s">
        <v>556</v>
      </c>
      <c r="D405" s="12" t="s">
        <v>702</v>
      </c>
      <c r="E405" s="12" t="s">
        <v>716</v>
      </c>
      <c r="F405" s="12" t="s">
        <v>713</v>
      </c>
      <c r="G405" s="14">
        <v>30366.2</v>
      </c>
      <c r="O405" s="14">
        <v>30366.2</v>
      </c>
      <c r="P405" s="24">
        <v>30366.2</v>
      </c>
      <c r="Q405" s="39">
        <f t="shared" si="10"/>
        <v>100</v>
      </c>
    </row>
    <row r="406" spans="1:17" ht="15.75">
      <c r="A406" s="7" t="s">
        <v>723</v>
      </c>
      <c r="B406" s="11" t="s">
        <v>722</v>
      </c>
      <c r="C406" s="7" t="s">
        <v>556</v>
      </c>
      <c r="D406" s="7" t="s">
        <v>721</v>
      </c>
      <c r="E406" s="7"/>
      <c r="F406" s="7"/>
      <c r="G406" s="8">
        <v>44255.5</v>
      </c>
      <c r="O406" s="8">
        <v>44255.5</v>
      </c>
      <c r="P406" s="24">
        <f>P407+P412</f>
        <v>44255.5</v>
      </c>
      <c r="Q406" s="39">
        <f t="shared" si="10"/>
        <v>100</v>
      </c>
    </row>
    <row r="407" spans="1:17" ht="30">
      <c r="A407" s="7" t="s">
        <v>724</v>
      </c>
      <c r="B407" s="11" t="s">
        <v>563</v>
      </c>
      <c r="C407" s="7" t="s">
        <v>556</v>
      </c>
      <c r="D407" s="7" t="s">
        <v>721</v>
      </c>
      <c r="E407" s="7" t="s">
        <v>562</v>
      </c>
      <c r="F407" s="7"/>
      <c r="G407" s="8">
        <v>35632.400000000001</v>
      </c>
      <c r="O407" s="8">
        <v>35632.400000000001</v>
      </c>
      <c r="P407" s="24">
        <f>P408</f>
        <v>35632.400000000001</v>
      </c>
      <c r="Q407" s="39">
        <f t="shared" si="10"/>
        <v>100</v>
      </c>
    </row>
    <row r="408" spans="1:17" ht="60">
      <c r="A408" s="7" t="s">
        <v>725</v>
      </c>
      <c r="B408" s="11" t="s">
        <v>707</v>
      </c>
      <c r="C408" s="7" t="s">
        <v>556</v>
      </c>
      <c r="D408" s="7" t="s">
        <v>721</v>
      </c>
      <c r="E408" s="7" t="s">
        <v>706</v>
      </c>
      <c r="F408" s="7"/>
      <c r="G408" s="8">
        <v>35632.400000000001</v>
      </c>
      <c r="O408" s="8">
        <v>35632.400000000001</v>
      </c>
      <c r="P408" s="24">
        <f>P409</f>
        <v>35632.400000000001</v>
      </c>
      <c r="Q408" s="39">
        <f t="shared" si="10"/>
        <v>100</v>
      </c>
    </row>
    <row r="409" spans="1:17" ht="45">
      <c r="A409" s="7" t="s">
        <v>551</v>
      </c>
      <c r="B409" s="11" t="s">
        <v>727</v>
      </c>
      <c r="C409" s="7" t="s">
        <v>556</v>
      </c>
      <c r="D409" s="7" t="s">
        <v>721</v>
      </c>
      <c r="E409" s="7" t="s">
        <v>726</v>
      </c>
      <c r="F409" s="7"/>
      <c r="G409" s="8">
        <v>35632.400000000001</v>
      </c>
      <c r="O409" s="8">
        <v>35632.400000000001</v>
      </c>
      <c r="P409" s="24">
        <f>P410</f>
        <v>35632.400000000001</v>
      </c>
      <c r="Q409" s="39">
        <f t="shared" si="10"/>
        <v>100</v>
      </c>
    </row>
    <row r="410" spans="1:17" ht="15.75">
      <c r="A410" s="7" t="s">
        <v>728</v>
      </c>
      <c r="B410" s="11" t="s">
        <v>313</v>
      </c>
      <c r="C410" s="7" t="s">
        <v>556</v>
      </c>
      <c r="D410" s="7" t="s">
        <v>721</v>
      </c>
      <c r="E410" s="7" t="s">
        <v>726</v>
      </c>
      <c r="F410" s="7" t="s">
        <v>312</v>
      </c>
      <c r="G410" s="8">
        <v>35632.400000000001</v>
      </c>
      <c r="O410" s="8">
        <v>35632.400000000001</v>
      </c>
      <c r="P410" s="24">
        <f>P411</f>
        <v>35632.400000000001</v>
      </c>
      <c r="Q410" s="39">
        <f t="shared" si="10"/>
        <v>100</v>
      </c>
    </row>
    <row r="411" spans="1:17" ht="15.75">
      <c r="A411" s="12" t="s">
        <v>729</v>
      </c>
      <c r="B411" s="13" t="s">
        <v>316</v>
      </c>
      <c r="C411" s="12" t="s">
        <v>556</v>
      </c>
      <c r="D411" s="12" t="s">
        <v>721</v>
      </c>
      <c r="E411" s="12" t="s">
        <v>726</v>
      </c>
      <c r="F411" s="12" t="s">
        <v>315</v>
      </c>
      <c r="G411" s="14">
        <v>35632.400000000001</v>
      </c>
      <c r="O411" s="14">
        <v>35632.400000000001</v>
      </c>
      <c r="P411" s="24">
        <v>35632.400000000001</v>
      </c>
      <c r="Q411" s="39">
        <f t="shared" si="10"/>
        <v>100</v>
      </c>
    </row>
    <row r="412" spans="1:17" ht="30">
      <c r="A412" s="7" t="s">
        <v>730</v>
      </c>
      <c r="B412" s="11" t="s">
        <v>107</v>
      </c>
      <c r="C412" s="7" t="s">
        <v>556</v>
      </c>
      <c r="D412" s="7" t="s">
        <v>721</v>
      </c>
      <c r="E412" s="7" t="s">
        <v>106</v>
      </c>
      <c r="F412" s="7"/>
      <c r="G412" s="8">
        <v>8623.1</v>
      </c>
      <c r="O412" s="8">
        <v>8623.1</v>
      </c>
      <c r="P412" s="24">
        <f>P413</f>
        <v>8623.1</v>
      </c>
      <c r="Q412" s="39">
        <f t="shared" si="10"/>
        <v>100</v>
      </c>
    </row>
    <row r="413" spans="1:17" ht="15.75">
      <c r="A413" s="7" t="s">
        <v>731</v>
      </c>
      <c r="B413" s="11" t="s">
        <v>110</v>
      </c>
      <c r="C413" s="7" t="s">
        <v>556</v>
      </c>
      <c r="D413" s="7" t="s">
        <v>721</v>
      </c>
      <c r="E413" s="7" t="s">
        <v>109</v>
      </c>
      <c r="F413" s="7"/>
      <c r="G413" s="8">
        <v>8623.1</v>
      </c>
      <c r="O413" s="8">
        <v>8623.1</v>
      </c>
      <c r="P413" s="24">
        <f>P414+P417+P420</f>
        <v>8623.1</v>
      </c>
      <c r="Q413" s="39">
        <f t="shared" si="10"/>
        <v>100</v>
      </c>
    </row>
    <row r="414" spans="1:17" ht="60">
      <c r="A414" s="7" t="s">
        <v>732</v>
      </c>
      <c r="B414" s="11" t="s">
        <v>207</v>
      </c>
      <c r="C414" s="7" t="s">
        <v>556</v>
      </c>
      <c r="D414" s="7" t="s">
        <v>721</v>
      </c>
      <c r="E414" s="7" t="s">
        <v>206</v>
      </c>
      <c r="F414" s="7"/>
      <c r="G414" s="8">
        <v>4691.6000000000004</v>
      </c>
      <c r="O414" s="8">
        <v>4691.6000000000004</v>
      </c>
      <c r="P414" s="24">
        <f>P415</f>
        <v>4691.6000000000004</v>
      </c>
      <c r="Q414" s="39">
        <f t="shared" si="10"/>
        <v>100</v>
      </c>
    </row>
    <row r="415" spans="1:17" ht="15.75">
      <c r="A415" s="7" t="s">
        <v>733</v>
      </c>
      <c r="B415" s="11" t="s">
        <v>313</v>
      </c>
      <c r="C415" s="7" t="s">
        <v>556</v>
      </c>
      <c r="D415" s="7" t="s">
        <v>721</v>
      </c>
      <c r="E415" s="7" t="s">
        <v>206</v>
      </c>
      <c r="F415" s="7" t="s">
        <v>312</v>
      </c>
      <c r="G415" s="8">
        <v>4691.6000000000004</v>
      </c>
      <c r="O415" s="8">
        <v>4691.6000000000004</v>
      </c>
      <c r="P415" s="24">
        <f>P416</f>
        <v>4691.6000000000004</v>
      </c>
      <c r="Q415" s="39">
        <f t="shared" si="10"/>
        <v>100</v>
      </c>
    </row>
    <row r="416" spans="1:17" ht="15.75">
      <c r="A416" s="12" t="s">
        <v>734</v>
      </c>
      <c r="B416" s="13" t="s">
        <v>316</v>
      </c>
      <c r="C416" s="12" t="s">
        <v>556</v>
      </c>
      <c r="D416" s="12" t="s">
        <v>721</v>
      </c>
      <c r="E416" s="12" t="s">
        <v>206</v>
      </c>
      <c r="F416" s="12" t="s">
        <v>315</v>
      </c>
      <c r="G416" s="14">
        <v>4691.6000000000004</v>
      </c>
      <c r="O416" s="14">
        <v>4691.6000000000004</v>
      </c>
      <c r="P416" s="24">
        <v>4691.6000000000004</v>
      </c>
      <c r="Q416" s="39">
        <f t="shared" si="10"/>
        <v>100</v>
      </c>
    </row>
    <row r="417" spans="1:17" ht="60">
      <c r="A417" s="7" t="s">
        <v>737</v>
      </c>
      <c r="B417" s="11" t="s">
        <v>736</v>
      </c>
      <c r="C417" s="7" t="s">
        <v>556</v>
      </c>
      <c r="D417" s="7" t="s">
        <v>721</v>
      </c>
      <c r="E417" s="7" t="s">
        <v>735</v>
      </c>
      <c r="F417" s="7"/>
      <c r="G417" s="8">
        <v>2191.1999999999998</v>
      </c>
      <c r="O417" s="8">
        <v>2191.1999999999998</v>
      </c>
      <c r="P417" s="24">
        <f>P418</f>
        <v>2191.1999999999998</v>
      </c>
      <c r="Q417" s="39">
        <f t="shared" si="10"/>
        <v>100</v>
      </c>
    </row>
    <row r="418" spans="1:17" ht="15.75">
      <c r="A418" s="7" t="s">
        <v>738</v>
      </c>
      <c r="B418" s="11" t="s">
        <v>313</v>
      </c>
      <c r="C418" s="7" t="s">
        <v>556</v>
      </c>
      <c r="D418" s="7" t="s">
        <v>721</v>
      </c>
      <c r="E418" s="7" t="s">
        <v>735</v>
      </c>
      <c r="F418" s="7" t="s">
        <v>312</v>
      </c>
      <c r="G418" s="8">
        <v>2191.1999999999998</v>
      </c>
      <c r="O418" s="8">
        <v>2191.1999999999998</v>
      </c>
      <c r="P418" s="24">
        <f>P419</f>
        <v>2191.1999999999998</v>
      </c>
      <c r="Q418" s="39">
        <f t="shared" si="10"/>
        <v>100</v>
      </c>
    </row>
    <row r="419" spans="1:17" ht="15.75">
      <c r="A419" s="12" t="s">
        <v>553</v>
      </c>
      <c r="B419" s="13" t="s">
        <v>316</v>
      </c>
      <c r="C419" s="12" t="s">
        <v>556</v>
      </c>
      <c r="D419" s="12" t="s">
        <v>721</v>
      </c>
      <c r="E419" s="12" t="s">
        <v>735</v>
      </c>
      <c r="F419" s="12" t="s">
        <v>315</v>
      </c>
      <c r="G419" s="14">
        <v>2191.1999999999998</v>
      </c>
      <c r="O419" s="14">
        <v>2191.1999999999998</v>
      </c>
      <c r="P419" s="24">
        <v>2191.1999999999998</v>
      </c>
      <c r="Q419" s="39">
        <f t="shared" si="10"/>
        <v>100</v>
      </c>
    </row>
    <row r="420" spans="1:17" ht="45">
      <c r="A420" s="7" t="s">
        <v>741</v>
      </c>
      <c r="B420" s="11" t="s">
        <v>740</v>
      </c>
      <c r="C420" s="7" t="s">
        <v>556</v>
      </c>
      <c r="D420" s="7" t="s">
        <v>721</v>
      </c>
      <c r="E420" s="7" t="s">
        <v>739</v>
      </c>
      <c r="F420" s="7"/>
      <c r="G420" s="8">
        <v>1740.3</v>
      </c>
      <c r="O420" s="8">
        <v>1740.3</v>
      </c>
      <c r="P420" s="24">
        <f>P421</f>
        <v>1740.3</v>
      </c>
      <c r="Q420" s="39">
        <f t="shared" si="10"/>
        <v>100</v>
      </c>
    </row>
    <row r="421" spans="1:17" ht="15.75">
      <c r="A421" s="7" t="s">
        <v>742</v>
      </c>
      <c r="B421" s="11" t="s">
        <v>313</v>
      </c>
      <c r="C421" s="7" t="s">
        <v>556</v>
      </c>
      <c r="D421" s="7" t="s">
        <v>721</v>
      </c>
      <c r="E421" s="7" t="s">
        <v>739</v>
      </c>
      <c r="F421" s="7" t="s">
        <v>312</v>
      </c>
      <c r="G421" s="8">
        <v>1740.3</v>
      </c>
      <c r="O421" s="8">
        <v>1740.3</v>
      </c>
      <c r="P421" s="24">
        <f>P422</f>
        <v>1740.3</v>
      </c>
      <c r="Q421" s="39">
        <f t="shared" si="10"/>
        <v>100</v>
      </c>
    </row>
    <row r="422" spans="1:17" ht="15.75">
      <c r="A422" s="12" t="s">
        <v>743</v>
      </c>
      <c r="B422" s="13" t="s">
        <v>316</v>
      </c>
      <c r="C422" s="12" t="s">
        <v>556</v>
      </c>
      <c r="D422" s="12" t="s">
        <v>721</v>
      </c>
      <c r="E422" s="12" t="s">
        <v>739</v>
      </c>
      <c r="F422" s="12" t="s">
        <v>315</v>
      </c>
      <c r="G422" s="14">
        <v>1740.3</v>
      </c>
      <c r="O422" s="14">
        <v>1740.3</v>
      </c>
      <c r="P422" s="24">
        <v>1740.3</v>
      </c>
      <c r="Q422" s="39">
        <f t="shared" si="10"/>
        <v>100</v>
      </c>
    </row>
    <row r="423" spans="1:17" ht="30">
      <c r="A423" s="7" t="s">
        <v>746</v>
      </c>
      <c r="B423" s="11" t="s">
        <v>745</v>
      </c>
      <c r="C423" s="28" t="s">
        <v>744</v>
      </c>
      <c r="D423" s="7"/>
      <c r="E423" s="7"/>
      <c r="F423" s="7"/>
      <c r="G423" s="25">
        <v>94357.5</v>
      </c>
      <c r="H423" s="26"/>
      <c r="I423" s="26"/>
      <c r="J423" s="26"/>
      <c r="K423" s="26"/>
      <c r="L423" s="26"/>
      <c r="M423" s="26"/>
      <c r="N423" s="26"/>
      <c r="O423" s="25">
        <v>94357.5</v>
      </c>
      <c r="P423" s="27">
        <f>P424+P431+P477+P559</f>
        <v>91353.299999999988</v>
      </c>
      <c r="Q423" s="39">
        <f t="shared" si="10"/>
        <v>96.816151339321181</v>
      </c>
    </row>
    <row r="424" spans="1:17" ht="15.75">
      <c r="A424" s="7" t="s">
        <v>747</v>
      </c>
      <c r="B424" s="11" t="s">
        <v>411</v>
      </c>
      <c r="C424" s="7" t="s">
        <v>744</v>
      </c>
      <c r="D424" s="7" t="s">
        <v>410</v>
      </c>
      <c r="E424" s="7"/>
      <c r="F424" s="7"/>
      <c r="G424" s="8">
        <v>529.4</v>
      </c>
      <c r="O424" s="8">
        <v>529.4</v>
      </c>
      <c r="P424" s="24">
        <f t="shared" ref="P424:P429" si="11">P425</f>
        <v>529.4</v>
      </c>
      <c r="Q424" s="39">
        <f t="shared" si="10"/>
        <v>100</v>
      </c>
    </row>
    <row r="425" spans="1:17" ht="30">
      <c r="A425" s="7" t="s">
        <v>748</v>
      </c>
      <c r="B425" s="11" t="s">
        <v>452</v>
      </c>
      <c r="C425" s="7" t="s">
        <v>744</v>
      </c>
      <c r="D425" s="7" t="s">
        <v>451</v>
      </c>
      <c r="E425" s="7"/>
      <c r="F425" s="7"/>
      <c r="G425" s="8">
        <v>529.4</v>
      </c>
      <c r="O425" s="8">
        <v>529.4</v>
      </c>
      <c r="P425" s="24">
        <f t="shared" si="11"/>
        <v>529.4</v>
      </c>
      <c r="Q425" s="39">
        <f t="shared" si="10"/>
        <v>100</v>
      </c>
    </row>
    <row r="426" spans="1:17" ht="60">
      <c r="A426" s="7" t="s">
        <v>749</v>
      </c>
      <c r="B426" s="11" t="s">
        <v>18</v>
      </c>
      <c r="C426" s="7" t="s">
        <v>744</v>
      </c>
      <c r="D426" s="7" t="s">
        <v>451</v>
      </c>
      <c r="E426" s="7" t="s">
        <v>17</v>
      </c>
      <c r="F426" s="7"/>
      <c r="G426" s="8">
        <v>529.4</v>
      </c>
      <c r="O426" s="8">
        <v>529.4</v>
      </c>
      <c r="P426" s="24">
        <f t="shared" si="11"/>
        <v>529.4</v>
      </c>
      <c r="Q426" s="39">
        <f t="shared" si="10"/>
        <v>100</v>
      </c>
    </row>
    <row r="427" spans="1:17" ht="75">
      <c r="A427" s="7" t="s">
        <v>750</v>
      </c>
      <c r="B427" s="11" t="s">
        <v>134</v>
      </c>
      <c r="C427" s="7" t="s">
        <v>744</v>
      </c>
      <c r="D427" s="7" t="s">
        <v>451</v>
      </c>
      <c r="E427" s="7" t="s">
        <v>133</v>
      </c>
      <c r="F427" s="7"/>
      <c r="G427" s="8">
        <v>529.4</v>
      </c>
      <c r="O427" s="8">
        <v>529.4</v>
      </c>
      <c r="P427" s="24">
        <f t="shared" si="11"/>
        <v>529.4</v>
      </c>
      <c r="Q427" s="39">
        <f t="shared" si="10"/>
        <v>100</v>
      </c>
    </row>
    <row r="428" spans="1:17" ht="60">
      <c r="A428" s="7" t="s">
        <v>751</v>
      </c>
      <c r="B428" s="11" t="s">
        <v>457</v>
      </c>
      <c r="C428" s="7" t="s">
        <v>744</v>
      </c>
      <c r="D428" s="7" t="s">
        <v>451</v>
      </c>
      <c r="E428" s="7" t="s">
        <v>456</v>
      </c>
      <c r="F428" s="7"/>
      <c r="G428" s="8">
        <v>529.4</v>
      </c>
      <c r="O428" s="8">
        <v>529.4</v>
      </c>
      <c r="P428" s="24">
        <f t="shared" si="11"/>
        <v>529.4</v>
      </c>
      <c r="Q428" s="39">
        <f t="shared" si="10"/>
        <v>100</v>
      </c>
    </row>
    <row r="429" spans="1:17" ht="30">
      <c r="A429" s="7" t="s">
        <v>754</v>
      </c>
      <c r="B429" s="11" t="s">
        <v>753</v>
      </c>
      <c r="C429" s="7" t="s">
        <v>744</v>
      </c>
      <c r="D429" s="7" t="s">
        <v>451</v>
      </c>
      <c r="E429" s="7" t="s">
        <v>456</v>
      </c>
      <c r="F429" s="7" t="s">
        <v>752</v>
      </c>
      <c r="G429" s="8">
        <v>529.4</v>
      </c>
      <c r="O429" s="8">
        <v>529.4</v>
      </c>
      <c r="P429" s="24">
        <f t="shared" si="11"/>
        <v>529.4</v>
      </c>
      <c r="Q429" s="39">
        <f t="shared" si="10"/>
        <v>100</v>
      </c>
    </row>
    <row r="430" spans="1:17" ht="15.75">
      <c r="A430" s="12" t="s">
        <v>757</v>
      </c>
      <c r="B430" s="13" t="s">
        <v>756</v>
      </c>
      <c r="C430" s="12" t="s">
        <v>744</v>
      </c>
      <c r="D430" s="12" t="s">
        <v>451</v>
      </c>
      <c r="E430" s="12" t="s">
        <v>456</v>
      </c>
      <c r="F430" s="12" t="s">
        <v>755</v>
      </c>
      <c r="G430" s="14">
        <v>529.4</v>
      </c>
      <c r="O430" s="14">
        <v>529.4</v>
      </c>
      <c r="P430" s="24">
        <v>529.4</v>
      </c>
      <c r="Q430" s="39">
        <f t="shared" si="10"/>
        <v>100</v>
      </c>
    </row>
    <row r="431" spans="1:17" ht="15.75">
      <c r="A431" s="7" t="s">
        <v>758</v>
      </c>
      <c r="B431" s="11" t="s">
        <v>651</v>
      </c>
      <c r="C431" s="7" t="s">
        <v>744</v>
      </c>
      <c r="D431" s="7" t="s">
        <v>650</v>
      </c>
      <c r="E431" s="7"/>
      <c r="F431" s="7"/>
      <c r="G431" s="8">
        <v>8747.6</v>
      </c>
      <c r="O431" s="8">
        <v>8747.6</v>
      </c>
      <c r="P431" s="24">
        <f>P432+P444</f>
        <v>8677.2999999999993</v>
      </c>
      <c r="Q431" s="39">
        <f t="shared" si="10"/>
        <v>99.19635099913117</v>
      </c>
    </row>
    <row r="432" spans="1:17" ht="15.75">
      <c r="A432" s="7" t="s">
        <v>761</v>
      </c>
      <c r="B432" s="11" t="s">
        <v>760</v>
      </c>
      <c r="C432" s="7" t="s">
        <v>744</v>
      </c>
      <c r="D432" s="7" t="s">
        <v>759</v>
      </c>
      <c r="E432" s="7"/>
      <c r="F432" s="7"/>
      <c r="G432" s="8">
        <v>4771.3999999999996</v>
      </c>
      <c r="O432" s="8">
        <v>4771.3999999999996</v>
      </c>
      <c r="P432" s="24">
        <f>P433</f>
        <v>4771.3</v>
      </c>
      <c r="Q432" s="39">
        <f t="shared" si="10"/>
        <v>99.99790417906695</v>
      </c>
    </row>
    <row r="433" spans="1:17" ht="30">
      <c r="A433" s="7" t="s">
        <v>762</v>
      </c>
      <c r="B433" s="11" t="s">
        <v>43</v>
      </c>
      <c r="C433" s="7" t="s">
        <v>744</v>
      </c>
      <c r="D433" s="7" t="s">
        <v>759</v>
      </c>
      <c r="E433" s="7" t="s">
        <v>42</v>
      </c>
      <c r="F433" s="7"/>
      <c r="G433" s="8">
        <v>4771.3999999999996</v>
      </c>
      <c r="O433" s="8">
        <v>4771.3999999999996</v>
      </c>
      <c r="P433" s="24">
        <f>P434</f>
        <v>4771.3</v>
      </c>
      <c r="Q433" s="39">
        <f t="shared" si="10"/>
        <v>99.99790417906695</v>
      </c>
    </row>
    <row r="434" spans="1:17" ht="15.75">
      <c r="A434" s="7" t="s">
        <v>765</v>
      </c>
      <c r="B434" s="11" t="s">
        <v>764</v>
      </c>
      <c r="C434" s="7" t="s">
        <v>744</v>
      </c>
      <c r="D434" s="7" t="s">
        <v>759</v>
      </c>
      <c r="E434" s="7" t="s">
        <v>763</v>
      </c>
      <c r="F434" s="7"/>
      <c r="G434" s="8">
        <v>4771.3999999999996</v>
      </c>
      <c r="O434" s="8">
        <v>4771.3999999999996</v>
      </c>
      <c r="P434" s="24">
        <f>P435+P438+P441</f>
        <v>4771.3</v>
      </c>
      <c r="Q434" s="39">
        <f t="shared" si="10"/>
        <v>99.99790417906695</v>
      </c>
    </row>
    <row r="435" spans="1:17" ht="30">
      <c r="A435" s="7" t="s">
        <v>767</v>
      </c>
      <c r="B435" s="11" t="s">
        <v>256</v>
      </c>
      <c r="C435" s="7" t="s">
        <v>744</v>
      </c>
      <c r="D435" s="7" t="s">
        <v>759</v>
      </c>
      <c r="E435" s="7" t="s">
        <v>766</v>
      </c>
      <c r="F435" s="7"/>
      <c r="G435" s="8">
        <v>31.5</v>
      </c>
      <c r="O435" s="8">
        <v>31.5</v>
      </c>
      <c r="P435" s="24">
        <f>P436</f>
        <v>31.5</v>
      </c>
      <c r="Q435" s="39">
        <f t="shared" si="10"/>
        <v>100</v>
      </c>
    </row>
    <row r="436" spans="1:17" ht="30">
      <c r="A436" s="7" t="s">
        <v>768</v>
      </c>
      <c r="B436" s="11" t="s">
        <v>753</v>
      </c>
      <c r="C436" s="7" t="s">
        <v>744</v>
      </c>
      <c r="D436" s="7" t="s">
        <v>759</v>
      </c>
      <c r="E436" s="7" t="s">
        <v>766</v>
      </c>
      <c r="F436" s="7" t="s">
        <v>752</v>
      </c>
      <c r="G436" s="8">
        <v>31.5</v>
      </c>
      <c r="O436" s="8">
        <v>31.5</v>
      </c>
      <c r="P436" s="24">
        <f>P437</f>
        <v>31.5</v>
      </c>
      <c r="Q436" s="39">
        <f t="shared" si="10"/>
        <v>100</v>
      </c>
    </row>
    <row r="437" spans="1:17" ht="15.75">
      <c r="A437" s="12" t="s">
        <v>769</v>
      </c>
      <c r="B437" s="13" t="s">
        <v>756</v>
      </c>
      <c r="C437" s="12" t="s">
        <v>744</v>
      </c>
      <c r="D437" s="12" t="s">
        <v>759</v>
      </c>
      <c r="E437" s="12" t="s">
        <v>766</v>
      </c>
      <c r="F437" s="12" t="s">
        <v>755</v>
      </c>
      <c r="G437" s="14">
        <v>31.5</v>
      </c>
      <c r="O437" s="14">
        <v>31.5</v>
      </c>
      <c r="P437" s="24">
        <v>31.5</v>
      </c>
      <c r="Q437" s="39">
        <f t="shared" si="10"/>
        <v>100</v>
      </c>
    </row>
    <row r="438" spans="1:17" ht="30">
      <c r="A438" s="7" t="s">
        <v>771</v>
      </c>
      <c r="B438" s="11" t="s">
        <v>157</v>
      </c>
      <c r="C438" s="7" t="s">
        <v>744</v>
      </c>
      <c r="D438" s="7" t="s">
        <v>759</v>
      </c>
      <c r="E438" s="7" t="s">
        <v>770</v>
      </c>
      <c r="F438" s="7"/>
      <c r="G438" s="8">
        <v>4407.3</v>
      </c>
      <c r="O438" s="8">
        <v>4407.3</v>
      </c>
      <c r="P438" s="24">
        <f>P439</f>
        <v>4407.3</v>
      </c>
      <c r="Q438" s="39">
        <f t="shared" si="10"/>
        <v>100</v>
      </c>
    </row>
    <row r="439" spans="1:17" ht="30">
      <c r="A439" s="7" t="s">
        <v>772</v>
      </c>
      <c r="B439" s="11" t="s">
        <v>753</v>
      </c>
      <c r="C439" s="7" t="s">
        <v>744</v>
      </c>
      <c r="D439" s="7" t="s">
        <v>759</v>
      </c>
      <c r="E439" s="7" t="s">
        <v>770</v>
      </c>
      <c r="F439" s="7" t="s">
        <v>752</v>
      </c>
      <c r="G439" s="8">
        <v>4407.3</v>
      </c>
      <c r="O439" s="8">
        <v>4407.3</v>
      </c>
      <c r="P439" s="24">
        <f>P440</f>
        <v>4407.3</v>
      </c>
      <c r="Q439" s="39">
        <f t="shared" si="10"/>
        <v>100</v>
      </c>
    </row>
    <row r="440" spans="1:17" ht="15.75">
      <c r="A440" s="12" t="s">
        <v>773</v>
      </c>
      <c r="B440" s="13" t="s">
        <v>756</v>
      </c>
      <c r="C440" s="12" t="s">
        <v>744</v>
      </c>
      <c r="D440" s="12" t="s">
        <v>759</v>
      </c>
      <c r="E440" s="12" t="s">
        <v>770</v>
      </c>
      <c r="F440" s="12" t="s">
        <v>755</v>
      </c>
      <c r="G440" s="14">
        <v>4407.3</v>
      </c>
      <c r="O440" s="14">
        <v>4407.3</v>
      </c>
      <c r="P440" s="24">
        <v>4407.3</v>
      </c>
      <c r="Q440" s="39">
        <f t="shared" si="10"/>
        <v>100</v>
      </c>
    </row>
    <row r="441" spans="1:17" ht="135">
      <c r="A441" s="7" t="s">
        <v>776</v>
      </c>
      <c r="B441" s="15" t="s">
        <v>775</v>
      </c>
      <c r="C441" s="7" t="s">
        <v>744</v>
      </c>
      <c r="D441" s="7" t="s">
        <v>759</v>
      </c>
      <c r="E441" s="7" t="s">
        <v>774</v>
      </c>
      <c r="F441" s="7"/>
      <c r="G441" s="8">
        <v>332.5</v>
      </c>
      <c r="O441" s="8">
        <v>332.5</v>
      </c>
      <c r="P441" s="24">
        <f>P442</f>
        <v>332.5</v>
      </c>
      <c r="Q441" s="39">
        <f t="shared" si="10"/>
        <v>100</v>
      </c>
    </row>
    <row r="442" spans="1:17" ht="30">
      <c r="A442" s="7" t="s">
        <v>777</v>
      </c>
      <c r="B442" s="11" t="s">
        <v>753</v>
      </c>
      <c r="C442" s="7" t="s">
        <v>744</v>
      </c>
      <c r="D442" s="7" t="s">
        <v>759</v>
      </c>
      <c r="E442" s="7" t="s">
        <v>774</v>
      </c>
      <c r="F442" s="7" t="s">
        <v>752</v>
      </c>
      <c r="G442" s="8">
        <v>332.5</v>
      </c>
      <c r="O442" s="8">
        <v>332.5</v>
      </c>
      <c r="P442" s="24">
        <f>P443</f>
        <v>332.5</v>
      </c>
      <c r="Q442" s="39">
        <f t="shared" si="10"/>
        <v>100</v>
      </c>
    </row>
    <row r="443" spans="1:17" ht="15.75">
      <c r="A443" s="12" t="s">
        <v>778</v>
      </c>
      <c r="B443" s="13" t="s">
        <v>756</v>
      </c>
      <c r="C443" s="12" t="s">
        <v>744</v>
      </c>
      <c r="D443" s="12" t="s">
        <v>759</v>
      </c>
      <c r="E443" s="12" t="s">
        <v>774</v>
      </c>
      <c r="F443" s="12" t="s">
        <v>755</v>
      </c>
      <c r="G443" s="14">
        <v>332.5</v>
      </c>
      <c r="O443" s="14">
        <v>332.5</v>
      </c>
      <c r="P443" s="24">
        <v>332.5</v>
      </c>
      <c r="Q443" s="39">
        <f t="shared" si="10"/>
        <v>100</v>
      </c>
    </row>
    <row r="444" spans="1:17" ht="15.75">
      <c r="A444" s="7" t="s">
        <v>781</v>
      </c>
      <c r="B444" s="11" t="s">
        <v>780</v>
      </c>
      <c r="C444" s="7" t="s">
        <v>744</v>
      </c>
      <c r="D444" s="7" t="s">
        <v>779</v>
      </c>
      <c r="E444" s="7"/>
      <c r="F444" s="7"/>
      <c r="G444" s="8">
        <v>3976.2</v>
      </c>
      <c r="O444" s="8">
        <v>3976.2</v>
      </c>
      <c r="P444" s="24">
        <f>P445</f>
        <v>3906</v>
      </c>
      <c r="Q444" s="39">
        <f t="shared" si="10"/>
        <v>98.23449524671797</v>
      </c>
    </row>
    <row r="445" spans="1:17" ht="30">
      <c r="A445" s="7" t="s">
        <v>784</v>
      </c>
      <c r="B445" s="11" t="s">
        <v>783</v>
      </c>
      <c r="C445" s="7" t="s">
        <v>744</v>
      </c>
      <c r="D445" s="7" t="s">
        <v>779</v>
      </c>
      <c r="E445" s="7" t="s">
        <v>782</v>
      </c>
      <c r="F445" s="7"/>
      <c r="G445" s="8">
        <v>3976.2</v>
      </c>
      <c r="O445" s="8">
        <v>3976.2</v>
      </c>
      <c r="P445" s="24">
        <f>P446</f>
        <v>3906</v>
      </c>
      <c r="Q445" s="39">
        <f t="shared" si="10"/>
        <v>98.23449524671797</v>
      </c>
    </row>
    <row r="446" spans="1:17" ht="30">
      <c r="A446" s="7" t="s">
        <v>787</v>
      </c>
      <c r="B446" s="11" t="s">
        <v>786</v>
      </c>
      <c r="C446" s="7" t="s">
        <v>744</v>
      </c>
      <c r="D446" s="7" t="s">
        <v>779</v>
      </c>
      <c r="E446" s="7" t="s">
        <v>785</v>
      </c>
      <c r="F446" s="7"/>
      <c r="G446" s="8">
        <v>3976.2</v>
      </c>
      <c r="O446" s="8">
        <v>3976.2</v>
      </c>
      <c r="P446" s="24">
        <f>P447+P456+P461+P464+P469+P472</f>
        <v>3906</v>
      </c>
      <c r="Q446" s="39">
        <f t="shared" si="10"/>
        <v>98.23449524671797</v>
      </c>
    </row>
    <row r="447" spans="1:17" ht="30">
      <c r="A447" s="7" t="s">
        <v>789</v>
      </c>
      <c r="B447" s="11" t="s">
        <v>157</v>
      </c>
      <c r="C447" s="7" t="s">
        <v>744</v>
      </c>
      <c r="D447" s="7" t="s">
        <v>779</v>
      </c>
      <c r="E447" s="7" t="s">
        <v>788</v>
      </c>
      <c r="F447" s="7"/>
      <c r="G447" s="8">
        <v>2922.4</v>
      </c>
      <c r="O447" s="8">
        <v>2922.4</v>
      </c>
      <c r="P447" s="24">
        <f>P448+P450+P452</f>
        <v>2857.7999999999997</v>
      </c>
      <c r="Q447" s="39">
        <f t="shared" si="10"/>
        <v>97.789488091979194</v>
      </c>
    </row>
    <row r="448" spans="1:17" ht="75">
      <c r="A448" s="7" t="s">
        <v>790</v>
      </c>
      <c r="B448" s="11" t="s">
        <v>24</v>
      </c>
      <c r="C448" s="7" t="s">
        <v>744</v>
      </c>
      <c r="D448" s="7" t="s">
        <v>779</v>
      </c>
      <c r="E448" s="7" t="s">
        <v>788</v>
      </c>
      <c r="F448" s="7" t="s">
        <v>23</v>
      </c>
      <c r="G448" s="8">
        <v>519.5</v>
      </c>
      <c r="O448" s="8">
        <v>519.5</v>
      </c>
      <c r="P448" s="24">
        <f>P449</f>
        <v>468.8</v>
      </c>
      <c r="Q448" s="39">
        <f t="shared" si="10"/>
        <v>90.24061597690087</v>
      </c>
    </row>
    <row r="449" spans="1:17" ht="15.75">
      <c r="A449" s="12" t="s">
        <v>791</v>
      </c>
      <c r="B449" s="13" t="s">
        <v>161</v>
      </c>
      <c r="C449" s="12" t="s">
        <v>744</v>
      </c>
      <c r="D449" s="12" t="s">
        <v>779</v>
      </c>
      <c r="E449" s="12" t="s">
        <v>788</v>
      </c>
      <c r="F449" s="12" t="s">
        <v>160</v>
      </c>
      <c r="G449" s="14">
        <v>519.5</v>
      </c>
      <c r="O449" s="14">
        <v>519.5</v>
      </c>
      <c r="P449" s="24">
        <v>468.8</v>
      </c>
      <c r="Q449" s="39">
        <f t="shared" si="10"/>
        <v>90.24061597690087</v>
      </c>
    </row>
    <row r="450" spans="1:17" ht="30">
      <c r="A450" s="7" t="s">
        <v>792</v>
      </c>
      <c r="B450" s="11" t="s">
        <v>28</v>
      </c>
      <c r="C450" s="7" t="s">
        <v>744</v>
      </c>
      <c r="D450" s="7" t="s">
        <v>779</v>
      </c>
      <c r="E450" s="7" t="s">
        <v>788</v>
      </c>
      <c r="F450" s="7" t="s">
        <v>27</v>
      </c>
      <c r="G450" s="8">
        <v>293.2</v>
      </c>
      <c r="O450" s="8">
        <v>293.2</v>
      </c>
      <c r="P450" s="24">
        <f>P451</f>
        <v>279.8</v>
      </c>
      <c r="Q450" s="39">
        <f t="shared" si="10"/>
        <v>95.429740791268756</v>
      </c>
    </row>
    <row r="451" spans="1:17" ht="30">
      <c r="A451" s="12" t="s">
        <v>793</v>
      </c>
      <c r="B451" s="13" t="s">
        <v>30</v>
      </c>
      <c r="C451" s="12" t="s">
        <v>744</v>
      </c>
      <c r="D451" s="12" t="s">
        <v>779</v>
      </c>
      <c r="E451" s="12" t="s">
        <v>788</v>
      </c>
      <c r="F451" s="12" t="s">
        <v>29</v>
      </c>
      <c r="G451" s="14">
        <v>293.2</v>
      </c>
      <c r="O451" s="14">
        <v>293.2</v>
      </c>
      <c r="P451" s="24">
        <v>279.8</v>
      </c>
      <c r="Q451" s="39">
        <f t="shared" si="10"/>
        <v>95.429740791268756</v>
      </c>
    </row>
    <row r="452" spans="1:17" ht="30">
      <c r="A452" s="7" t="s">
        <v>794</v>
      </c>
      <c r="B452" s="11" t="s">
        <v>753</v>
      </c>
      <c r="C452" s="7" t="s">
        <v>744</v>
      </c>
      <c r="D452" s="7" t="s">
        <v>779</v>
      </c>
      <c r="E452" s="7" t="s">
        <v>788</v>
      </c>
      <c r="F452" s="7" t="s">
        <v>752</v>
      </c>
      <c r="G452" s="8">
        <v>2109.1999999999998</v>
      </c>
      <c r="O452" s="8">
        <v>2109.1999999999998</v>
      </c>
      <c r="P452" s="24">
        <f>P453</f>
        <v>2109.1999999999998</v>
      </c>
      <c r="Q452" s="39">
        <f t="shared" si="10"/>
        <v>100</v>
      </c>
    </row>
    <row r="453" spans="1:17" ht="15.75">
      <c r="A453" s="12" t="s">
        <v>795</v>
      </c>
      <c r="B453" s="13" t="s">
        <v>756</v>
      </c>
      <c r="C453" s="12" t="s">
        <v>744</v>
      </c>
      <c r="D453" s="12" t="s">
        <v>779</v>
      </c>
      <c r="E453" s="12" t="s">
        <v>788</v>
      </c>
      <c r="F453" s="12" t="s">
        <v>755</v>
      </c>
      <c r="G453" s="14">
        <v>2109.1999999999998</v>
      </c>
      <c r="O453" s="14">
        <v>2109.1999999999998</v>
      </c>
      <c r="P453" s="24">
        <v>2109.1999999999998</v>
      </c>
      <c r="Q453" s="39">
        <f t="shared" si="10"/>
        <v>100</v>
      </c>
    </row>
    <row r="454" spans="1:17" ht="15.75">
      <c r="A454" s="7" t="s">
        <v>796</v>
      </c>
      <c r="B454" s="11" t="s">
        <v>32</v>
      </c>
      <c r="C454" s="7" t="s">
        <v>744</v>
      </c>
      <c r="D454" s="7" t="s">
        <v>779</v>
      </c>
      <c r="E454" s="7" t="s">
        <v>788</v>
      </c>
      <c r="F454" s="7" t="s">
        <v>31</v>
      </c>
      <c r="G454" s="8">
        <v>0.5</v>
      </c>
      <c r="O454" s="8">
        <v>0.5</v>
      </c>
      <c r="P454" s="24"/>
      <c r="Q454" s="39">
        <f t="shared" si="10"/>
        <v>0</v>
      </c>
    </row>
    <row r="455" spans="1:17" ht="15.75">
      <c r="A455" s="12" t="s">
        <v>797</v>
      </c>
      <c r="B455" s="13" t="s">
        <v>35</v>
      </c>
      <c r="C455" s="12" t="s">
        <v>744</v>
      </c>
      <c r="D455" s="12" t="s">
        <v>779</v>
      </c>
      <c r="E455" s="12" t="s">
        <v>788</v>
      </c>
      <c r="F455" s="12" t="s">
        <v>34</v>
      </c>
      <c r="G455" s="14">
        <v>0.5</v>
      </c>
      <c r="O455" s="14">
        <v>0.5</v>
      </c>
      <c r="P455" s="24"/>
      <c r="Q455" s="39">
        <f t="shared" si="10"/>
        <v>0</v>
      </c>
    </row>
    <row r="456" spans="1:17" ht="45">
      <c r="A456" s="7" t="s">
        <v>800</v>
      </c>
      <c r="B456" s="11" t="s">
        <v>799</v>
      </c>
      <c r="C456" s="7" t="s">
        <v>744</v>
      </c>
      <c r="D456" s="7" t="s">
        <v>779</v>
      </c>
      <c r="E456" s="7" t="s">
        <v>798</v>
      </c>
      <c r="F456" s="7"/>
      <c r="G456" s="8">
        <v>245.9</v>
      </c>
      <c r="O456" s="8">
        <v>245.9</v>
      </c>
      <c r="P456" s="24">
        <f>P457+P459</f>
        <v>245.9</v>
      </c>
      <c r="Q456" s="39">
        <f t="shared" si="10"/>
        <v>100</v>
      </c>
    </row>
    <row r="457" spans="1:17" ht="75">
      <c r="A457" s="7" t="s">
        <v>801</v>
      </c>
      <c r="B457" s="11" t="s">
        <v>24</v>
      </c>
      <c r="C457" s="7" t="s">
        <v>744</v>
      </c>
      <c r="D457" s="7" t="s">
        <v>779</v>
      </c>
      <c r="E457" s="7" t="s">
        <v>798</v>
      </c>
      <c r="F457" s="7" t="s">
        <v>23</v>
      </c>
      <c r="G457" s="8">
        <v>61.5</v>
      </c>
      <c r="O457" s="8">
        <v>61.5</v>
      </c>
      <c r="P457" s="24">
        <f>P458</f>
        <v>61.5</v>
      </c>
      <c r="Q457" s="39">
        <f t="shared" si="10"/>
        <v>100</v>
      </c>
    </row>
    <row r="458" spans="1:17" ht="15.75">
      <c r="A458" s="12" t="s">
        <v>802</v>
      </c>
      <c r="B458" s="13" t="s">
        <v>161</v>
      </c>
      <c r="C458" s="12" t="s">
        <v>744</v>
      </c>
      <c r="D458" s="12" t="s">
        <v>779</v>
      </c>
      <c r="E458" s="12" t="s">
        <v>798</v>
      </c>
      <c r="F458" s="12" t="s">
        <v>160</v>
      </c>
      <c r="G458" s="14">
        <v>61.5</v>
      </c>
      <c r="O458" s="14">
        <v>61.5</v>
      </c>
      <c r="P458" s="24">
        <v>61.5</v>
      </c>
      <c r="Q458" s="39">
        <f t="shared" si="10"/>
        <v>100</v>
      </c>
    </row>
    <row r="459" spans="1:17" ht="30">
      <c r="A459" s="7" t="s">
        <v>803</v>
      </c>
      <c r="B459" s="11" t="s">
        <v>753</v>
      </c>
      <c r="C459" s="7" t="s">
        <v>744</v>
      </c>
      <c r="D459" s="7" t="s">
        <v>779</v>
      </c>
      <c r="E459" s="7" t="s">
        <v>798</v>
      </c>
      <c r="F459" s="7" t="s">
        <v>752</v>
      </c>
      <c r="G459" s="8">
        <v>184.4</v>
      </c>
      <c r="O459" s="8">
        <v>184.4</v>
      </c>
      <c r="P459" s="24">
        <f>P460</f>
        <v>184.4</v>
      </c>
      <c r="Q459" s="39">
        <f t="shared" ref="Q459:Q522" si="12">P459*100/O459</f>
        <v>100</v>
      </c>
    </row>
    <row r="460" spans="1:17" ht="15.75">
      <c r="A460" s="12" t="s">
        <v>804</v>
      </c>
      <c r="B460" s="13" t="s">
        <v>756</v>
      </c>
      <c r="C460" s="12" t="s">
        <v>744</v>
      </c>
      <c r="D460" s="12" t="s">
        <v>779</v>
      </c>
      <c r="E460" s="12" t="s">
        <v>798</v>
      </c>
      <c r="F460" s="12" t="s">
        <v>755</v>
      </c>
      <c r="G460" s="14">
        <v>184.4</v>
      </c>
      <c r="O460" s="14">
        <v>184.4</v>
      </c>
      <c r="P460" s="24">
        <v>184.4</v>
      </c>
      <c r="Q460" s="39">
        <f t="shared" si="12"/>
        <v>100</v>
      </c>
    </row>
    <row r="461" spans="1:17" ht="15.75">
      <c r="A461" s="7" t="s">
        <v>807</v>
      </c>
      <c r="B461" s="11" t="s">
        <v>806</v>
      </c>
      <c r="C461" s="7" t="s">
        <v>744</v>
      </c>
      <c r="D461" s="7" t="s">
        <v>779</v>
      </c>
      <c r="E461" s="7" t="s">
        <v>805</v>
      </c>
      <c r="F461" s="7"/>
      <c r="G461" s="8">
        <v>200</v>
      </c>
      <c r="O461" s="8">
        <v>200</v>
      </c>
      <c r="P461" s="24">
        <f>P462</f>
        <v>200</v>
      </c>
      <c r="Q461" s="39">
        <f t="shared" si="12"/>
        <v>100</v>
      </c>
    </row>
    <row r="462" spans="1:17" ht="30">
      <c r="A462" s="7" t="s">
        <v>808</v>
      </c>
      <c r="B462" s="11" t="s">
        <v>753</v>
      </c>
      <c r="C462" s="7" t="s">
        <v>744</v>
      </c>
      <c r="D462" s="7" t="s">
        <v>779</v>
      </c>
      <c r="E462" s="7" t="s">
        <v>805</v>
      </c>
      <c r="F462" s="7" t="s">
        <v>752</v>
      </c>
      <c r="G462" s="8">
        <v>200</v>
      </c>
      <c r="O462" s="8">
        <v>200</v>
      </c>
      <c r="P462" s="24">
        <f>P463</f>
        <v>200</v>
      </c>
      <c r="Q462" s="39">
        <f t="shared" si="12"/>
        <v>100</v>
      </c>
    </row>
    <row r="463" spans="1:17" ht="15.75">
      <c r="A463" s="12" t="s">
        <v>809</v>
      </c>
      <c r="B463" s="13" t="s">
        <v>756</v>
      </c>
      <c r="C463" s="12" t="s">
        <v>744</v>
      </c>
      <c r="D463" s="12" t="s">
        <v>779</v>
      </c>
      <c r="E463" s="12" t="s">
        <v>805</v>
      </c>
      <c r="F463" s="12" t="s">
        <v>755</v>
      </c>
      <c r="G463" s="14">
        <v>200</v>
      </c>
      <c r="O463" s="14">
        <v>200</v>
      </c>
      <c r="P463" s="24">
        <v>200</v>
      </c>
      <c r="Q463" s="39">
        <f t="shared" si="12"/>
        <v>100</v>
      </c>
    </row>
    <row r="464" spans="1:17" ht="30">
      <c r="A464" s="7" t="s">
        <v>812</v>
      </c>
      <c r="B464" s="11" t="s">
        <v>811</v>
      </c>
      <c r="C464" s="7" t="s">
        <v>744</v>
      </c>
      <c r="D464" s="7" t="s">
        <v>779</v>
      </c>
      <c r="E464" s="7" t="s">
        <v>810</v>
      </c>
      <c r="F464" s="7"/>
      <c r="G464" s="8">
        <v>439.9</v>
      </c>
      <c r="O464" s="8">
        <v>439.9</v>
      </c>
      <c r="P464" s="24">
        <f>P465+P467</f>
        <v>434.29999999999995</v>
      </c>
      <c r="Q464" s="39">
        <f t="shared" si="12"/>
        <v>98.726983405319373</v>
      </c>
    </row>
    <row r="465" spans="1:17" ht="30">
      <c r="A465" s="7" t="s">
        <v>813</v>
      </c>
      <c r="B465" s="11" t="s">
        <v>28</v>
      </c>
      <c r="C465" s="7" t="s">
        <v>744</v>
      </c>
      <c r="D465" s="7" t="s">
        <v>779</v>
      </c>
      <c r="E465" s="7" t="s">
        <v>810</v>
      </c>
      <c r="F465" s="7" t="s">
        <v>27</v>
      </c>
      <c r="G465" s="8">
        <v>85</v>
      </c>
      <c r="O465" s="8">
        <v>85</v>
      </c>
      <c r="P465" s="24">
        <f>P466</f>
        <v>79.400000000000006</v>
      </c>
      <c r="Q465" s="39">
        <f t="shared" si="12"/>
        <v>93.411764705882362</v>
      </c>
    </row>
    <row r="466" spans="1:17" ht="30">
      <c r="A466" s="12" t="s">
        <v>814</v>
      </c>
      <c r="B466" s="13" t="s">
        <v>30</v>
      </c>
      <c r="C466" s="12" t="s">
        <v>744</v>
      </c>
      <c r="D466" s="12" t="s">
        <v>779</v>
      </c>
      <c r="E466" s="12" t="s">
        <v>810</v>
      </c>
      <c r="F466" s="12" t="s">
        <v>29</v>
      </c>
      <c r="G466" s="14">
        <v>85</v>
      </c>
      <c r="O466" s="14">
        <v>85</v>
      </c>
      <c r="P466" s="24">
        <v>79.400000000000006</v>
      </c>
      <c r="Q466" s="39">
        <f t="shared" si="12"/>
        <v>93.411764705882362</v>
      </c>
    </row>
    <row r="467" spans="1:17" ht="30">
      <c r="A467" s="7" t="s">
        <v>815</v>
      </c>
      <c r="B467" s="11" t="s">
        <v>753</v>
      </c>
      <c r="C467" s="7" t="s">
        <v>744</v>
      </c>
      <c r="D467" s="7" t="s">
        <v>779</v>
      </c>
      <c r="E467" s="7" t="s">
        <v>810</v>
      </c>
      <c r="F467" s="7" t="s">
        <v>752</v>
      </c>
      <c r="G467" s="8">
        <v>354.9</v>
      </c>
      <c r="O467" s="8">
        <v>354.9</v>
      </c>
      <c r="P467" s="24">
        <f>P468</f>
        <v>354.9</v>
      </c>
      <c r="Q467" s="39">
        <f t="shared" si="12"/>
        <v>100</v>
      </c>
    </row>
    <row r="468" spans="1:17" ht="15.75">
      <c r="A468" s="12" t="s">
        <v>816</v>
      </c>
      <c r="B468" s="13" t="s">
        <v>756</v>
      </c>
      <c r="C468" s="12" t="s">
        <v>744</v>
      </c>
      <c r="D468" s="12" t="s">
        <v>779</v>
      </c>
      <c r="E468" s="12" t="s">
        <v>810</v>
      </c>
      <c r="F468" s="12" t="s">
        <v>755</v>
      </c>
      <c r="G468" s="14">
        <v>354.9</v>
      </c>
      <c r="O468" s="14">
        <v>354.9</v>
      </c>
      <c r="P468" s="24">
        <v>354.9</v>
      </c>
      <c r="Q468" s="39">
        <f t="shared" si="12"/>
        <v>100</v>
      </c>
    </row>
    <row r="469" spans="1:17" ht="45">
      <c r="A469" s="7" t="s">
        <v>819</v>
      </c>
      <c r="B469" s="11" t="s">
        <v>818</v>
      </c>
      <c r="C469" s="7" t="s">
        <v>744</v>
      </c>
      <c r="D469" s="7" t="s">
        <v>779</v>
      </c>
      <c r="E469" s="7" t="s">
        <v>817</v>
      </c>
      <c r="F469" s="7"/>
      <c r="G469" s="8">
        <v>80</v>
      </c>
      <c r="O469" s="8">
        <v>80</v>
      </c>
      <c r="P469" s="24">
        <f>P470</f>
        <v>80</v>
      </c>
      <c r="Q469" s="39">
        <f t="shared" si="12"/>
        <v>100</v>
      </c>
    </row>
    <row r="470" spans="1:17" ht="30">
      <c r="A470" s="7" t="s">
        <v>820</v>
      </c>
      <c r="B470" s="11" t="s">
        <v>753</v>
      </c>
      <c r="C470" s="7" t="s">
        <v>744</v>
      </c>
      <c r="D470" s="7" t="s">
        <v>779</v>
      </c>
      <c r="E470" s="7" t="s">
        <v>817</v>
      </c>
      <c r="F470" s="7" t="s">
        <v>752</v>
      </c>
      <c r="G470" s="8">
        <v>80</v>
      </c>
      <c r="O470" s="8">
        <v>80</v>
      </c>
      <c r="P470" s="24">
        <f>P471</f>
        <v>80</v>
      </c>
      <c r="Q470" s="39">
        <f t="shared" si="12"/>
        <v>100</v>
      </c>
    </row>
    <row r="471" spans="1:17" ht="15.75">
      <c r="A471" s="12" t="s">
        <v>821</v>
      </c>
      <c r="B471" s="13" t="s">
        <v>756</v>
      </c>
      <c r="C471" s="12" t="s">
        <v>744</v>
      </c>
      <c r="D471" s="12" t="s">
        <v>779</v>
      </c>
      <c r="E471" s="12" t="s">
        <v>817</v>
      </c>
      <c r="F471" s="12" t="s">
        <v>755</v>
      </c>
      <c r="G471" s="14">
        <v>80</v>
      </c>
      <c r="O471" s="14">
        <v>80</v>
      </c>
      <c r="P471" s="24">
        <v>80</v>
      </c>
      <c r="Q471" s="39">
        <f t="shared" si="12"/>
        <v>100</v>
      </c>
    </row>
    <row r="472" spans="1:17" ht="30">
      <c r="A472" s="7" t="s">
        <v>824</v>
      </c>
      <c r="B472" s="11" t="s">
        <v>823</v>
      </c>
      <c r="C472" s="7" t="s">
        <v>744</v>
      </c>
      <c r="D472" s="7" t="s">
        <v>779</v>
      </c>
      <c r="E472" s="7" t="s">
        <v>822</v>
      </c>
      <c r="F472" s="7"/>
      <c r="G472" s="8">
        <v>88</v>
      </c>
      <c r="O472" s="8">
        <v>88</v>
      </c>
      <c r="P472" s="24">
        <f>P473+P475</f>
        <v>88</v>
      </c>
      <c r="Q472" s="39">
        <f t="shared" si="12"/>
        <v>100</v>
      </c>
    </row>
    <row r="473" spans="1:17" ht="30">
      <c r="A473" s="7" t="s">
        <v>825</v>
      </c>
      <c r="B473" s="11" t="s">
        <v>28</v>
      </c>
      <c r="C473" s="7" t="s">
        <v>744</v>
      </c>
      <c r="D473" s="7" t="s">
        <v>779</v>
      </c>
      <c r="E473" s="7" t="s">
        <v>822</v>
      </c>
      <c r="F473" s="7" t="s">
        <v>27</v>
      </c>
      <c r="G473" s="8">
        <v>14</v>
      </c>
      <c r="O473" s="8">
        <v>14</v>
      </c>
      <c r="P473" s="24">
        <f>P474</f>
        <v>14</v>
      </c>
      <c r="Q473" s="39">
        <f t="shared" si="12"/>
        <v>100</v>
      </c>
    </row>
    <row r="474" spans="1:17" ht="30">
      <c r="A474" s="12" t="s">
        <v>826</v>
      </c>
      <c r="B474" s="13" t="s">
        <v>30</v>
      </c>
      <c r="C474" s="12" t="s">
        <v>744</v>
      </c>
      <c r="D474" s="12" t="s">
        <v>779</v>
      </c>
      <c r="E474" s="12" t="s">
        <v>822</v>
      </c>
      <c r="F474" s="12" t="s">
        <v>29</v>
      </c>
      <c r="G474" s="14">
        <v>14</v>
      </c>
      <c r="O474" s="14">
        <v>14</v>
      </c>
      <c r="P474" s="24">
        <v>14</v>
      </c>
      <c r="Q474" s="39">
        <f t="shared" si="12"/>
        <v>100</v>
      </c>
    </row>
    <row r="475" spans="1:17" ht="30">
      <c r="A475" s="7" t="s">
        <v>827</v>
      </c>
      <c r="B475" s="11" t="s">
        <v>753</v>
      </c>
      <c r="C475" s="7" t="s">
        <v>744</v>
      </c>
      <c r="D475" s="7" t="s">
        <v>779</v>
      </c>
      <c r="E475" s="7" t="s">
        <v>822</v>
      </c>
      <c r="F475" s="7" t="s">
        <v>752</v>
      </c>
      <c r="G475" s="8">
        <v>74</v>
      </c>
      <c r="O475" s="8">
        <v>74</v>
      </c>
      <c r="P475" s="24">
        <f>P476</f>
        <v>74</v>
      </c>
      <c r="Q475" s="39">
        <f t="shared" si="12"/>
        <v>100</v>
      </c>
    </row>
    <row r="476" spans="1:17" ht="15.75">
      <c r="A476" s="12" t="s">
        <v>828</v>
      </c>
      <c r="B476" s="13" t="s">
        <v>756</v>
      </c>
      <c r="C476" s="12" t="s">
        <v>744</v>
      </c>
      <c r="D476" s="12" t="s">
        <v>779</v>
      </c>
      <c r="E476" s="12" t="s">
        <v>822</v>
      </c>
      <c r="F476" s="12" t="s">
        <v>755</v>
      </c>
      <c r="G476" s="14">
        <v>74</v>
      </c>
      <c r="O476" s="14">
        <v>74</v>
      </c>
      <c r="P476" s="24">
        <v>74</v>
      </c>
      <c r="Q476" s="39">
        <f t="shared" si="12"/>
        <v>100</v>
      </c>
    </row>
    <row r="477" spans="1:17" ht="15.75">
      <c r="A477" s="7" t="s">
        <v>829</v>
      </c>
      <c r="B477" s="11" t="s">
        <v>673</v>
      </c>
      <c r="C477" s="7" t="s">
        <v>744</v>
      </c>
      <c r="D477" s="7" t="s">
        <v>672</v>
      </c>
      <c r="E477" s="7"/>
      <c r="F477" s="7"/>
      <c r="G477" s="8">
        <v>73780.7</v>
      </c>
      <c r="O477" s="8">
        <v>73780.7</v>
      </c>
      <c r="P477" s="24">
        <f>P478+P549</f>
        <v>70873.399999999994</v>
      </c>
      <c r="Q477" s="39">
        <f t="shared" si="12"/>
        <v>96.059538605624496</v>
      </c>
    </row>
    <row r="478" spans="1:17" ht="15.75">
      <c r="A478" s="7" t="s">
        <v>830</v>
      </c>
      <c r="B478" s="11" t="s">
        <v>676</v>
      </c>
      <c r="C478" s="7" t="s">
        <v>744</v>
      </c>
      <c r="D478" s="7" t="s">
        <v>675</v>
      </c>
      <c r="E478" s="7"/>
      <c r="F478" s="7"/>
      <c r="G478" s="8">
        <v>72263</v>
      </c>
      <c r="O478" s="8">
        <v>72263</v>
      </c>
      <c r="P478" s="24">
        <f>P479</f>
        <v>69388.399999999994</v>
      </c>
      <c r="Q478" s="39">
        <f t="shared" si="12"/>
        <v>96.022030638085866</v>
      </c>
    </row>
    <row r="479" spans="1:17" ht="30">
      <c r="A479" s="7" t="s">
        <v>831</v>
      </c>
      <c r="B479" s="11" t="s">
        <v>43</v>
      </c>
      <c r="C479" s="7" t="s">
        <v>744</v>
      </c>
      <c r="D479" s="7" t="s">
        <v>675</v>
      </c>
      <c r="E479" s="7" t="s">
        <v>42</v>
      </c>
      <c r="F479" s="7"/>
      <c r="G479" s="8">
        <v>72263</v>
      </c>
      <c r="O479" s="8">
        <v>72263</v>
      </c>
      <c r="P479" s="24">
        <f>P480+P508+P545</f>
        <v>69388.399999999994</v>
      </c>
      <c r="Q479" s="39">
        <f t="shared" si="12"/>
        <v>96.022030638085866</v>
      </c>
    </row>
    <row r="480" spans="1:17" ht="15.75">
      <c r="A480" s="7" t="s">
        <v>834</v>
      </c>
      <c r="B480" s="11" t="s">
        <v>833</v>
      </c>
      <c r="C480" s="7" t="s">
        <v>744</v>
      </c>
      <c r="D480" s="7" t="s">
        <v>675</v>
      </c>
      <c r="E480" s="7" t="s">
        <v>832</v>
      </c>
      <c r="F480" s="7"/>
      <c r="G480" s="8">
        <v>23395.9</v>
      </c>
      <c r="O480" s="8">
        <v>23395.9</v>
      </c>
      <c r="P480" s="24">
        <f>P481+P484+P487+P490+P493+P496+P499+P502+P505</f>
        <v>23395.899999999998</v>
      </c>
      <c r="Q480" s="39">
        <f t="shared" si="12"/>
        <v>100</v>
      </c>
    </row>
    <row r="481" spans="1:17" ht="30">
      <c r="A481" s="7" t="s">
        <v>836</v>
      </c>
      <c r="B481" s="11" t="s">
        <v>256</v>
      </c>
      <c r="C481" s="7" t="s">
        <v>744</v>
      </c>
      <c r="D481" s="7" t="s">
        <v>675</v>
      </c>
      <c r="E481" s="7" t="s">
        <v>835</v>
      </c>
      <c r="F481" s="7"/>
      <c r="G481" s="8">
        <v>703.3</v>
      </c>
      <c r="O481" s="8">
        <v>703.3</v>
      </c>
      <c r="P481" s="24">
        <f>P482</f>
        <v>703.3</v>
      </c>
      <c r="Q481" s="39">
        <f t="shared" si="12"/>
        <v>100</v>
      </c>
    </row>
    <row r="482" spans="1:17" ht="30">
      <c r="A482" s="7" t="s">
        <v>837</v>
      </c>
      <c r="B482" s="11" t="s">
        <v>753</v>
      </c>
      <c r="C482" s="7" t="s">
        <v>744</v>
      </c>
      <c r="D482" s="7" t="s">
        <v>675</v>
      </c>
      <c r="E482" s="7" t="s">
        <v>835</v>
      </c>
      <c r="F482" s="7" t="s">
        <v>752</v>
      </c>
      <c r="G482" s="8">
        <v>703.3</v>
      </c>
      <c r="O482" s="8">
        <v>703.3</v>
      </c>
      <c r="P482" s="24">
        <f>P483</f>
        <v>703.3</v>
      </c>
      <c r="Q482" s="39">
        <f t="shared" si="12"/>
        <v>100</v>
      </c>
    </row>
    <row r="483" spans="1:17" ht="15.75">
      <c r="A483" s="12" t="s">
        <v>838</v>
      </c>
      <c r="B483" s="13" t="s">
        <v>756</v>
      </c>
      <c r="C483" s="12" t="s">
        <v>744</v>
      </c>
      <c r="D483" s="12" t="s">
        <v>675</v>
      </c>
      <c r="E483" s="12" t="s">
        <v>835</v>
      </c>
      <c r="F483" s="12" t="s">
        <v>755</v>
      </c>
      <c r="G483" s="14">
        <v>703.3</v>
      </c>
      <c r="O483" s="14">
        <v>703.3</v>
      </c>
      <c r="P483" s="24">
        <v>703.3</v>
      </c>
      <c r="Q483" s="39">
        <f t="shared" si="12"/>
        <v>100</v>
      </c>
    </row>
    <row r="484" spans="1:17" ht="30">
      <c r="A484" s="7" t="s">
        <v>840</v>
      </c>
      <c r="B484" s="11" t="s">
        <v>157</v>
      </c>
      <c r="C484" s="7" t="s">
        <v>744</v>
      </c>
      <c r="D484" s="7" t="s">
        <v>675</v>
      </c>
      <c r="E484" s="7" t="s">
        <v>839</v>
      </c>
      <c r="F484" s="7"/>
      <c r="G484" s="8">
        <v>15970.8</v>
      </c>
      <c r="O484" s="8">
        <v>15970.8</v>
      </c>
      <c r="P484" s="24">
        <f>P485</f>
        <v>15970.8</v>
      </c>
      <c r="Q484" s="39">
        <f t="shared" si="12"/>
        <v>100</v>
      </c>
    </row>
    <row r="485" spans="1:17" ht="30">
      <c r="A485" s="7" t="s">
        <v>841</v>
      </c>
      <c r="B485" s="11" t="s">
        <v>753</v>
      </c>
      <c r="C485" s="7" t="s">
        <v>744</v>
      </c>
      <c r="D485" s="7" t="s">
        <v>675</v>
      </c>
      <c r="E485" s="7" t="s">
        <v>839</v>
      </c>
      <c r="F485" s="7" t="s">
        <v>752</v>
      </c>
      <c r="G485" s="8">
        <v>15970.8</v>
      </c>
      <c r="O485" s="8">
        <v>15970.8</v>
      </c>
      <c r="P485" s="24">
        <f>P486</f>
        <v>15970.8</v>
      </c>
      <c r="Q485" s="39">
        <f t="shared" si="12"/>
        <v>100</v>
      </c>
    </row>
    <row r="486" spans="1:17" ht="15.75">
      <c r="A486" s="12" t="s">
        <v>842</v>
      </c>
      <c r="B486" s="13" t="s">
        <v>756</v>
      </c>
      <c r="C486" s="12" t="s">
        <v>744</v>
      </c>
      <c r="D486" s="12" t="s">
        <v>675</v>
      </c>
      <c r="E486" s="12" t="s">
        <v>839</v>
      </c>
      <c r="F486" s="12" t="s">
        <v>755</v>
      </c>
      <c r="G486" s="14">
        <v>15970.8</v>
      </c>
      <c r="O486" s="14">
        <v>15970.8</v>
      </c>
      <c r="P486" s="24">
        <v>15970.8</v>
      </c>
      <c r="Q486" s="39">
        <f t="shared" si="12"/>
        <v>100</v>
      </c>
    </row>
    <row r="487" spans="1:17" ht="60">
      <c r="A487" s="7" t="s">
        <v>845</v>
      </c>
      <c r="B487" s="11" t="s">
        <v>844</v>
      </c>
      <c r="C487" s="7" t="s">
        <v>744</v>
      </c>
      <c r="D487" s="7" t="s">
        <v>675</v>
      </c>
      <c r="E487" s="7" t="s">
        <v>843</v>
      </c>
      <c r="F487" s="7"/>
      <c r="G487" s="8">
        <v>5785.4</v>
      </c>
      <c r="O487" s="8">
        <v>5785.4</v>
      </c>
      <c r="P487" s="24">
        <f>P488</f>
        <v>5785.4</v>
      </c>
      <c r="Q487" s="39">
        <f t="shared" si="12"/>
        <v>100</v>
      </c>
    </row>
    <row r="488" spans="1:17" ht="30">
      <c r="A488" s="7" t="s">
        <v>846</v>
      </c>
      <c r="B488" s="11" t="s">
        <v>753</v>
      </c>
      <c r="C488" s="7" t="s">
        <v>744</v>
      </c>
      <c r="D488" s="7" t="s">
        <v>675</v>
      </c>
      <c r="E488" s="7" t="s">
        <v>843</v>
      </c>
      <c r="F488" s="7" t="s">
        <v>752</v>
      </c>
      <c r="G488" s="8">
        <v>5785.4</v>
      </c>
      <c r="O488" s="8">
        <v>5785.4</v>
      </c>
      <c r="P488" s="24">
        <f>P489</f>
        <v>5785.4</v>
      </c>
      <c r="Q488" s="39">
        <f t="shared" si="12"/>
        <v>100</v>
      </c>
    </row>
    <row r="489" spans="1:17" ht="15.75">
      <c r="A489" s="12" t="s">
        <v>847</v>
      </c>
      <c r="B489" s="13" t="s">
        <v>756</v>
      </c>
      <c r="C489" s="12" t="s">
        <v>744</v>
      </c>
      <c r="D489" s="12" t="s">
        <v>675</v>
      </c>
      <c r="E489" s="12" t="s">
        <v>843</v>
      </c>
      <c r="F489" s="12" t="s">
        <v>755</v>
      </c>
      <c r="G489" s="14">
        <v>5785.4</v>
      </c>
      <c r="O489" s="14">
        <v>5785.4</v>
      </c>
      <c r="P489" s="24">
        <v>5785.4</v>
      </c>
      <c r="Q489" s="39">
        <f t="shared" si="12"/>
        <v>100</v>
      </c>
    </row>
    <row r="490" spans="1:17" ht="75">
      <c r="A490" s="7" t="s">
        <v>850</v>
      </c>
      <c r="B490" s="11" t="s">
        <v>849</v>
      </c>
      <c r="C490" s="7" t="s">
        <v>744</v>
      </c>
      <c r="D490" s="7" t="s">
        <v>675</v>
      </c>
      <c r="E490" s="7" t="s">
        <v>848</v>
      </c>
      <c r="F490" s="7"/>
      <c r="G490" s="8">
        <v>31.1</v>
      </c>
      <c r="O490" s="8">
        <v>31.1</v>
      </c>
      <c r="P490" s="24">
        <f>P491</f>
        <v>31.1</v>
      </c>
      <c r="Q490" s="39">
        <f t="shared" si="12"/>
        <v>100</v>
      </c>
    </row>
    <row r="491" spans="1:17" ht="30">
      <c r="A491" s="7" t="s">
        <v>851</v>
      </c>
      <c r="B491" s="11" t="s">
        <v>753</v>
      </c>
      <c r="C491" s="7" t="s">
        <v>744</v>
      </c>
      <c r="D491" s="7" t="s">
        <v>675</v>
      </c>
      <c r="E491" s="7" t="s">
        <v>848</v>
      </c>
      <c r="F491" s="7" t="s">
        <v>752</v>
      </c>
      <c r="G491" s="8">
        <v>31.1</v>
      </c>
      <c r="O491" s="8">
        <v>31.1</v>
      </c>
      <c r="P491" s="24">
        <f>P492</f>
        <v>31.1</v>
      </c>
      <c r="Q491" s="39">
        <f t="shared" si="12"/>
        <v>100</v>
      </c>
    </row>
    <row r="492" spans="1:17" ht="15.75">
      <c r="A492" s="12" t="s">
        <v>852</v>
      </c>
      <c r="B492" s="13" t="s">
        <v>756</v>
      </c>
      <c r="C492" s="12" t="s">
        <v>744</v>
      </c>
      <c r="D492" s="12" t="s">
        <v>675</v>
      </c>
      <c r="E492" s="12" t="s">
        <v>848</v>
      </c>
      <c r="F492" s="12" t="s">
        <v>755</v>
      </c>
      <c r="G492" s="14">
        <v>31.1</v>
      </c>
      <c r="O492" s="14">
        <v>31.1</v>
      </c>
      <c r="P492" s="24">
        <v>31.1</v>
      </c>
      <c r="Q492" s="39">
        <f t="shared" si="12"/>
        <v>100</v>
      </c>
    </row>
    <row r="493" spans="1:17" ht="60">
      <c r="A493" s="7" t="s">
        <v>855</v>
      </c>
      <c r="B493" s="11" t="s">
        <v>854</v>
      </c>
      <c r="C493" s="7" t="s">
        <v>744</v>
      </c>
      <c r="D493" s="7" t="s">
        <v>675</v>
      </c>
      <c r="E493" s="7" t="s">
        <v>853</v>
      </c>
      <c r="F493" s="7"/>
      <c r="G493" s="8">
        <v>75</v>
      </c>
      <c r="O493" s="8">
        <v>75</v>
      </c>
      <c r="P493" s="24">
        <f>P494</f>
        <v>75</v>
      </c>
      <c r="Q493" s="39">
        <f t="shared" si="12"/>
        <v>100</v>
      </c>
    </row>
    <row r="494" spans="1:17" ht="30">
      <c r="A494" s="7" t="s">
        <v>856</v>
      </c>
      <c r="B494" s="11" t="s">
        <v>753</v>
      </c>
      <c r="C494" s="7" t="s">
        <v>744</v>
      </c>
      <c r="D494" s="7" t="s">
        <v>675</v>
      </c>
      <c r="E494" s="7" t="s">
        <v>853</v>
      </c>
      <c r="F494" s="7" t="s">
        <v>752</v>
      </c>
      <c r="G494" s="8">
        <v>75</v>
      </c>
      <c r="O494" s="8">
        <v>75</v>
      </c>
      <c r="P494" s="24">
        <f>P495</f>
        <v>75</v>
      </c>
      <c r="Q494" s="39">
        <f t="shared" si="12"/>
        <v>100</v>
      </c>
    </row>
    <row r="495" spans="1:17" ht="15.75">
      <c r="A495" s="12" t="s">
        <v>857</v>
      </c>
      <c r="B495" s="13" t="s">
        <v>756</v>
      </c>
      <c r="C495" s="12" t="s">
        <v>744</v>
      </c>
      <c r="D495" s="12" t="s">
        <v>675</v>
      </c>
      <c r="E495" s="12" t="s">
        <v>853</v>
      </c>
      <c r="F495" s="12" t="s">
        <v>755</v>
      </c>
      <c r="G495" s="14">
        <v>75</v>
      </c>
      <c r="O495" s="14">
        <v>75</v>
      </c>
      <c r="P495" s="24">
        <v>75</v>
      </c>
      <c r="Q495" s="39">
        <f t="shared" si="12"/>
        <v>100</v>
      </c>
    </row>
    <row r="496" spans="1:17" ht="105">
      <c r="A496" s="7" t="s">
        <v>860</v>
      </c>
      <c r="B496" s="15" t="s">
        <v>859</v>
      </c>
      <c r="C496" s="7" t="s">
        <v>744</v>
      </c>
      <c r="D496" s="7" t="s">
        <v>675</v>
      </c>
      <c r="E496" s="7" t="s">
        <v>858</v>
      </c>
      <c r="F496" s="7"/>
      <c r="G496" s="8">
        <v>115.6</v>
      </c>
      <c r="O496" s="8">
        <v>115.6</v>
      </c>
      <c r="P496" s="24">
        <f>P497</f>
        <v>115.6</v>
      </c>
      <c r="Q496" s="39">
        <f t="shared" si="12"/>
        <v>100</v>
      </c>
    </row>
    <row r="497" spans="1:17" ht="30">
      <c r="A497" s="7" t="s">
        <v>861</v>
      </c>
      <c r="B497" s="11" t="s">
        <v>753</v>
      </c>
      <c r="C497" s="7" t="s">
        <v>744</v>
      </c>
      <c r="D497" s="7" t="s">
        <v>675</v>
      </c>
      <c r="E497" s="7" t="s">
        <v>858</v>
      </c>
      <c r="F497" s="7" t="s">
        <v>752</v>
      </c>
      <c r="G497" s="8">
        <v>115.6</v>
      </c>
      <c r="O497" s="8">
        <v>115.6</v>
      </c>
      <c r="P497" s="24">
        <f>P498</f>
        <v>115.6</v>
      </c>
      <c r="Q497" s="39">
        <f t="shared" si="12"/>
        <v>100</v>
      </c>
    </row>
    <row r="498" spans="1:17" ht="15.75">
      <c r="A498" s="12" t="s">
        <v>862</v>
      </c>
      <c r="B498" s="13" t="s">
        <v>756</v>
      </c>
      <c r="C498" s="12" t="s">
        <v>744</v>
      </c>
      <c r="D498" s="12" t="s">
        <v>675</v>
      </c>
      <c r="E498" s="12" t="s">
        <v>858</v>
      </c>
      <c r="F498" s="12" t="s">
        <v>755</v>
      </c>
      <c r="G498" s="14">
        <v>115.6</v>
      </c>
      <c r="O498" s="14">
        <v>115.6</v>
      </c>
      <c r="P498" s="24">
        <v>115.6</v>
      </c>
      <c r="Q498" s="39">
        <f t="shared" si="12"/>
        <v>100</v>
      </c>
    </row>
    <row r="499" spans="1:17" ht="30">
      <c r="A499" s="7" t="s">
        <v>865</v>
      </c>
      <c r="B499" s="11" t="s">
        <v>864</v>
      </c>
      <c r="C499" s="7" t="s">
        <v>744</v>
      </c>
      <c r="D499" s="7" t="s">
        <v>675</v>
      </c>
      <c r="E499" s="7" t="s">
        <v>863</v>
      </c>
      <c r="F499" s="7"/>
      <c r="G499" s="8">
        <v>29.2</v>
      </c>
      <c r="O499" s="8">
        <v>29.2</v>
      </c>
      <c r="P499" s="24">
        <f>P500</f>
        <v>29.2</v>
      </c>
      <c r="Q499" s="39">
        <f t="shared" si="12"/>
        <v>100</v>
      </c>
    </row>
    <row r="500" spans="1:17" ht="30">
      <c r="A500" s="7" t="s">
        <v>866</v>
      </c>
      <c r="B500" s="11" t="s">
        <v>753</v>
      </c>
      <c r="C500" s="7" t="s">
        <v>744</v>
      </c>
      <c r="D500" s="7" t="s">
        <v>675</v>
      </c>
      <c r="E500" s="7" t="s">
        <v>863</v>
      </c>
      <c r="F500" s="7" t="s">
        <v>752</v>
      </c>
      <c r="G500" s="8">
        <v>29.2</v>
      </c>
      <c r="O500" s="8">
        <v>29.2</v>
      </c>
      <c r="P500" s="24">
        <f>P501</f>
        <v>29.2</v>
      </c>
      <c r="Q500" s="39">
        <f t="shared" si="12"/>
        <v>100</v>
      </c>
    </row>
    <row r="501" spans="1:17" ht="15.75">
      <c r="A501" s="12" t="s">
        <v>867</v>
      </c>
      <c r="B501" s="13" t="s">
        <v>756</v>
      </c>
      <c r="C501" s="12" t="s">
        <v>744</v>
      </c>
      <c r="D501" s="12" t="s">
        <v>675</v>
      </c>
      <c r="E501" s="12" t="s">
        <v>863</v>
      </c>
      <c r="F501" s="12" t="s">
        <v>755</v>
      </c>
      <c r="G501" s="14">
        <v>29.2</v>
      </c>
      <c r="O501" s="14">
        <v>29.2</v>
      </c>
      <c r="P501" s="24">
        <v>29.2</v>
      </c>
      <c r="Q501" s="39">
        <f t="shared" si="12"/>
        <v>100</v>
      </c>
    </row>
    <row r="502" spans="1:17" ht="15.75">
      <c r="A502" s="7" t="s">
        <v>870</v>
      </c>
      <c r="B502" s="11" t="s">
        <v>869</v>
      </c>
      <c r="C502" s="7" t="s">
        <v>744</v>
      </c>
      <c r="D502" s="7" t="s">
        <v>675</v>
      </c>
      <c r="E502" s="7" t="s">
        <v>868</v>
      </c>
      <c r="F502" s="7"/>
      <c r="G502" s="8">
        <v>554.20000000000005</v>
      </c>
      <c r="O502" s="8">
        <v>554.20000000000005</v>
      </c>
      <c r="P502" s="24">
        <f>P503</f>
        <v>554.20000000000005</v>
      </c>
      <c r="Q502" s="39">
        <f t="shared" si="12"/>
        <v>100</v>
      </c>
    </row>
    <row r="503" spans="1:17" ht="30">
      <c r="A503" s="7" t="s">
        <v>871</v>
      </c>
      <c r="B503" s="11" t="s">
        <v>753</v>
      </c>
      <c r="C503" s="7" t="s">
        <v>744</v>
      </c>
      <c r="D503" s="7" t="s">
        <v>675</v>
      </c>
      <c r="E503" s="7" t="s">
        <v>868</v>
      </c>
      <c r="F503" s="7" t="s">
        <v>752</v>
      </c>
      <c r="G503" s="8">
        <v>554.20000000000005</v>
      </c>
      <c r="O503" s="8">
        <v>554.20000000000005</v>
      </c>
      <c r="P503" s="24">
        <f>P504</f>
        <v>554.20000000000005</v>
      </c>
      <c r="Q503" s="39">
        <f t="shared" si="12"/>
        <v>100</v>
      </c>
    </row>
    <row r="504" spans="1:17" ht="15.75">
      <c r="A504" s="12" t="s">
        <v>872</v>
      </c>
      <c r="B504" s="13" t="s">
        <v>756</v>
      </c>
      <c r="C504" s="12" t="s">
        <v>744</v>
      </c>
      <c r="D504" s="12" t="s">
        <v>675</v>
      </c>
      <c r="E504" s="12" t="s">
        <v>868</v>
      </c>
      <c r="F504" s="12" t="s">
        <v>755</v>
      </c>
      <c r="G504" s="14">
        <v>554.20000000000005</v>
      </c>
      <c r="O504" s="14">
        <v>554.20000000000005</v>
      </c>
      <c r="P504" s="24">
        <v>554.20000000000005</v>
      </c>
      <c r="Q504" s="39">
        <f t="shared" si="12"/>
        <v>100</v>
      </c>
    </row>
    <row r="505" spans="1:17" ht="30">
      <c r="A505" s="7" t="s">
        <v>874</v>
      </c>
      <c r="B505" s="11" t="s">
        <v>864</v>
      </c>
      <c r="C505" s="7" t="s">
        <v>744</v>
      </c>
      <c r="D505" s="7" t="s">
        <v>675</v>
      </c>
      <c r="E505" s="7" t="s">
        <v>873</v>
      </c>
      <c r="F505" s="7"/>
      <c r="G505" s="8">
        <v>131.30000000000001</v>
      </c>
      <c r="O505" s="8">
        <v>131.30000000000001</v>
      </c>
      <c r="P505" s="24">
        <f>P506</f>
        <v>131.30000000000001</v>
      </c>
      <c r="Q505" s="39">
        <f t="shared" si="12"/>
        <v>100</v>
      </c>
    </row>
    <row r="506" spans="1:17" ht="30">
      <c r="A506" s="7" t="s">
        <v>875</v>
      </c>
      <c r="B506" s="11" t="s">
        <v>753</v>
      </c>
      <c r="C506" s="7" t="s">
        <v>744</v>
      </c>
      <c r="D506" s="7" t="s">
        <v>675</v>
      </c>
      <c r="E506" s="7" t="s">
        <v>873</v>
      </c>
      <c r="F506" s="7" t="s">
        <v>752</v>
      </c>
      <c r="G506" s="8">
        <v>131.30000000000001</v>
      </c>
      <c r="O506" s="8">
        <v>131.30000000000001</v>
      </c>
      <c r="P506" s="24">
        <f>P507</f>
        <v>131.30000000000001</v>
      </c>
      <c r="Q506" s="39">
        <f t="shared" si="12"/>
        <v>100</v>
      </c>
    </row>
    <row r="507" spans="1:17" ht="15.75">
      <c r="A507" s="12" t="s">
        <v>876</v>
      </c>
      <c r="B507" s="13" t="s">
        <v>756</v>
      </c>
      <c r="C507" s="12" t="s">
        <v>744</v>
      </c>
      <c r="D507" s="12" t="s">
        <v>675</v>
      </c>
      <c r="E507" s="12" t="s">
        <v>873</v>
      </c>
      <c r="F507" s="12" t="s">
        <v>755</v>
      </c>
      <c r="G507" s="14">
        <v>131.30000000000001</v>
      </c>
      <c r="O507" s="14">
        <v>131.30000000000001</v>
      </c>
      <c r="P507" s="24">
        <v>131.30000000000001</v>
      </c>
      <c r="Q507" s="39">
        <f t="shared" si="12"/>
        <v>100</v>
      </c>
    </row>
    <row r="508" spans="1:17" ht="15.75">
      <c r="A508" s="7" t="s">
        <v>877</v>
      </c>
      <c r="B508" s="11" t="s">
        <v>764</v>
      </c>
      <c r="C508" s="7" t="s">
        <v>744</v>
      </c>
      <c r="D508" s="7" t="s">
        <v>675</v>
      </c>
      <c r="E508" s="7" t="s">
        <v>763</v>
      </c>
      <c r="F508" s="7"/>
      <c r="G508" s="8">
        <v>48767.1</v>
      </c>
      <c r="O508" s="8">
        <v>48767.1</v>
      </c>
      <c r="P508" s="24">
        <f>P509+P512+P515+P518+P521+P524+P527+P530+P533+P536+P539+P542</f>
        <v>45892.5</v>
      </c>
      <c r="Q508" s="39">
        <f t="shared" si="12"/>
        <v>94.105452241367644</v>
      </c>
    </row>
    <row r="509" spans="1:17" ht="15.75">
      <c r="A509" s="7" t="s">
        <v>312</v>
      </c>
      <c r="B509" s="11" t="s">
        <v>879</v>
      </c>
      <c r="C509" s="7" t="s">
        <v>744</v>
      </c>
      <c r="D509" s="7" t="s">
        <v>675</v>
      </c>
      <c r="E509" s="7" t="s">
        <v>878</v>
      </c>
      <c r="F509" s="7"/>
      <c r="G509" s="8">
        <v>351</v>
      </c>
      <c r="O509" s="8">
        <v>351</v>
      </c>
      <c r="P509" s="24">
        <f>P510</f>
        <v>350.5</v>
      </c>
      <c r="Q509" s="39">
        <f t="shared" si="12"/>
        <v>99.857549857549856</v>
      </c>
    </row>
    <row r="510" spans="1:17" ht="30">
      <c r="A510" s="7" t="s">
        <v>880</v>
      </c>
      <c r="B510" s="11" t="s">
        <v>753</v>
      </c>
      <c r="C510" s="7" t="s">
        <v>744</v>
      </c>
      <c r="D510" s="7" t="s">
        <v>675</v>
      </c>
      <c r="E510" s="7" t="s">
        <v>878</v>
      </c>
      <c r="F510" s="7" t="s">
        <v>752</v>
      </c>
      <c r="G510" s="8">
        <v>351</v>
      </c>
      <c r="O510" s="8">
        <v>351</v>
      </c>
      <c r="P510" s="24">
        <f>P511</f>
        <v>350.5</v>
      </c>
      <c r="Q510" s="39">
        <f t="shared" si="12"/>
        <v>99.857549857549856</v>
      </c>
    </row>
    <row r="511" spans="1:17" ht="15.75">
      <c r="A511" s="12" t="s">
        <v>881</v>
      </c>
      <c r="B511" s="13" t="s">
        <v>756</v>
      </c>
      <c r="C511" s="12" t="s">
        <v>744</v>
      </c>
      <c r="D511" s="12" t="s">
        <v>675</v>
      </c>
      <c r="E511" s="12" t="s">
        <v>878</v>
      </c>
      <c r="F511" s="12" t="s">
        <v>755</v>
      </c>
      <c r="G511" s="14">
        <v>351</v>
      </c>
      <c r="O511" s="14">
        <v>351</v>
      </c>
      <c r="P511" s="24">
        <v>350.5</v>
      </c>
      <c r="Q511" s="39">
        <f t="shared" si="12"/>
        <v>99.857549857549856</v>
      </c>
    </row>
    <row r="512" spans="1:17" ht="30">
      <c r="A512" s="7" t="s">
        <v>882</v>
      </c>
      <c r="B512" s="11" t="s">
        <v>157</v>
      </c>
      <c r="C512" s="7" t="s">
        <v>744</v>
      </c>
      <c r="D512" s="7" t="s">
        <v>675</v>
      </c>
      <c r="E512" s="7" t="s">
        <v>770</v>
      </c>
      <c r="F512" s="7"/>
      <c r="G512" s="8">
        <v>29189.599999999999</v>
      </c>
      <c r="O512" s="8">
        <v>29189.599999999999</v>
      </c>
      <c r="P512" s="24">
        <f>P513</f>
        <v>29189.599999999999</v>
      </c>
      <c r="Q512" s="39">
        <f t="shared" si="12"/>
        <v>100</v>
      </c>
    </row>
    <row r="513" spans="1:17" ht="30">
      <c r="A513" s="7" t="s">
        <v>883</v>
      </c>
      <c r="B513" s="11" t="s">
        <v>753</v>
      </c>
      <c r="C513" s="7" t="s">
        <v>744</v>
      </c>
      <c r="D513" s="7" t="s">
        <v>675</v>
      </c>
      <c r="E513" s="7" t="s">
        <v>770</v>
      </c>
      <c r="F513" s="7" t="s">
        <v>752</v>
      </c>
      <c r="G513" s="8">
        <v>29189.599999999999</v>
      </c>
      <c r="O513" s="8">
        <v>29189.599999999999</v>
      </c>
      <c r="P513" s="24">
        <f>P514</f>
        <v>29189.599999999999</v>
      </c>
      <c r="Q513" s="39">
        <f t="shared" si="12"/>
        <v>100</v>
      </c>
    </row>
    <row r="514" spans="1:17" ht="15.75">
      <c r="A514" s="12" t="s">
        <v>884</v>
      </c>
      <c r="B514" s="13" t="s">
        <v>756</v>
      </c>
      <c r="C514" s="12" t="s">
        <v>744</v>
      </c>
      <c r="D514" s="12" t="s">
        <v>675</v>
      </c>
      <c r="E514" s="12" t="s">
        <v>770</v>
      </c>
      <c r="F514" s="12" t="s">
        <v>755</v>
      </c>
      <c r="G514" s="14">
        <v>29189.599999999999</v>
      </c>
      <c r="O514" s="14">
        <v>29189.599999999999</v>
      </c>
      <c r="P514" s="24">
        <v>29189.599999999999</v>
      </c>
      <c r="Q514" s="39">
        <f t="shared" si="12"/>
        <v>100</v>
      </c>
    </row>
    <row r="515" spans="1:17" ht="60">
      <c r="A515" s="7" t="s">
        <v>886</v>
      </c>
      <c r="B515" s="11" t="s">
        <v>844</v>
      </c>
      <c r="C515" s="7" t="s">
        <v>744</v>
      </c>
      <c r="D515" s="7" t="s">
        <v>675</v>
      </c>
      <c r="E515" s="7" t="s">
        <v>885</v>
      </c>
      <c r="F515" s="7"/>
      <c r="G515" s="8">
        <v>9599</v>
      </c>
      <c r="O515" s="8">
        <v>9599</v>
      </c>
      <c r="P515" s="24">
        <f>P516</f>
        <v>9599</v>
      </c>
      <c r="Q515" s="39">
        <f t="shared" si="12"/>
        <v>100</v>
      </c>
    </row>
    <row r="516" spans="1:17" ht="30">
      <c r="A516" s="7" t="s">
        <v>887</v>
      </c>
      <c r="B516" s="11" t="s">
        <v>753</v>
      </c>
      <c r="C516" s="7" t="s">
        <v>744</v>
      </c>
      <c r="D516" s="7" t="s">
        <v>675</v>
      </c>
      <c r="E516" s="7" t="s">
        <v>885</v>
      </c>
      <c r="F516" s="7" t="s">
        <v>752</v>
      </c>
      <c r="G516" s="8">
        <v>9599</v>
      </c>
      <c r="O516" s="8">
        <v>9599</v>
      </c>
      <c r="P516" s="24">
        <f>P517</f>
        <v>9599</v>
      </c>
      <c r="Q516" s="39">
        <f t="shared" si="12"/>
        <v>100</v>
      </c>
    </row>
    <row r="517" spans="1:17" ht="15.75">
      <c r="A517" s="12" t="s">
        <v>888</v>
      </c>
      <c r="B517" s="13" t="s">
        <v>756</v>
      </c>
      <c r="C517" s="12" t="s">
        <v>744</v>
      </c>
      <c r="D517" s="12" t="s">
        <v>675</v>
      </c>
      <c r="E517" s="12" t="s">
        <v>885</v>
      </c>
      <c r="F517" s="12" t="s">
        <v>755</v>
      </c>
      <c r="G517" s="14">
        <v>9599</v>
      </c>
      <c r="O517" s="14">
        <v>9599</v>
      </c>
      <c r="P517" s="24">
        <v>9599</v>
      </c>
      <c r="Q517" s="39">
        <f t="shared" si="12"/>
        <v>100</v>
      </c>
    </row>
    <row r="518" spans="1:17" ht="45">
      <c r="A518" s="7" t="s">
        <v>891</v>
      </c>
      <c r="B518" s="11" t="s">
        <v>890</v>
      </c>
      <c r="C518" s="7" t="s">
        <v>744</v>
      </c>
      <c r="D518" s="7" t="s">
        <v>675</v>
      </c>
      <c r="E518" s="7" t="s">
        <v>889</v>
      </c>
      <c r="F518" s="7"/>
      <c r="G518" s="8">
        <v>25</v>
      </c>
      <c r="O518" s="8">
        <v>25</v>
      </c>
      <c r="P518" s="24">
        <f>P519</f>
        <v>25</v>
      </c>
      <c r="Q518" s="39">
        <f t="shared" si="12"/>
        <v>100</v>
      </c>
    </row>
    <row r="519" spans="1:17" ht="30">
      <c r="A519" s="7" t="s">
        <v>713</v>
      </c>
      <c r="B519" s="11" t="s">
        <v>753</v>
      </c>
      <c r="C519" s="7" t="s">
        <v>744</v>
      </c>
      <c r="D519" s="7" t="s">
        <v>675</v>
      </c>
      <c r="E519" s="7" t="s">
        <v>889</v>
      </c>
      <c r="F519" s="7" t="s">
        <v>752</v>
      </c>
      <c r="G519" s="8">
        <v>25</v>
      </c>
      <c r="O519" s="8">
        <v>25</v>
      </c>
      <c r="P519" s="24">
        <f>P520</f>
        <v>25</v>
      </c>
      <c r="Q519" s="39">
        <f t="shared" si="12"/>
        <v>100</v>
      </c>
    </row>
    <row r="520" spans="1:17" ht="15.75">
      <c r="A520" s="12" t="s">
        <v>892</v>
      </c>
      <c r="B520" s="13" t="s">
        <v>756</v>
      </c>
      <c r="C520" s="12" t="s">
        <v>744</v>
      </c>
      <c r="D520" s="12" t="s">
        <v>675</v>
      </c>
      <c r="E520" s="12" t="s">
        <v>889</v>
      </c>
      <c r="F520" s="12" t="s">
        <v>755</v>
      </c>
      <c r="G520" s="14">
        <v>25</v>
      </c>
      <c r="O520" s="14">
        <v>25</v>
      </c>
      <c r="P520" s="24">
        <v>25</v>
      </c>
      <c r="Q520" s="39">
        <f t="shared" si="12"/>
        <v>100</v>
      </c>
    </row>
    <row r="521" spans="1:17" ht="30">
      <c r="A521" s="7" t="s">
        <v>895</v>
      </c>
      <c r="B521" s="11" t="s">
        <v>894</v>
      </c>
      <c r="C521" s="7" t="s">
        <v>744</v>
      </c>
      <c r="D521" s="7" t="s">
        <v>675</v>
      </c>
      <c r="E521" s="7" t="s">
        <v>893</v>
      </c>
      <c r="F521" s="7"/>
      <c r="G521" s="8">
        <v>10</v>
      </c>
      <c r="O521" s="8">
        <v>10</v>
      </c>
      <c r="P521" s="24"/>
      <c r="Q521" s="39">
        <f t="shared" si="12"/>
        <v>0</v>
      </c>
    </row>
    <row r="522" spans="1:17" ht="30">
      <c r="A522" s="7" t="s">
        <v>896</v>
      </c>
      <c r="B522" s="11" t="s">
        <v>753</v>
      </c>
      <c r="C522" s="7" t="s">
        <v>744</v>
      </c>
      <c r="D522" s="7" t="s">
        <v>675</v>
      </c>
      <c r="E522" s="7" t="s">
        <v>893</v>
      </c>
      <c r="F522" s="7" t="s">
        <v>752</v>
      </c>
      <c r="G522" s="8">
        <v>10</v>
      </c>
      <c r="O522" s="8">
        <v>10</v>
      </c>
      <c r="P522" s="24"/>
      <c r="Q522" s="39">
        <f t="shared" si="12"/>
        <v>0</v>
      </c>
    </row>
    <row r="523" spans="1:17" ht="15.75">
      <c r="A523" s="12" t="s">
        <v>897</v>
      </c>
      <c r="B523" s="13" t="s">
        <v>756</v>
      </c>
      <c r="C523" s="12" t="s">
        <v>744</v>
      </c>
      <c r="D523" s="12" t="s">
        <v>675</v>
      </c>
      <c r="E523" s="12" t="s">
        <v>893</v>
      </c>
      <c r="F523" s="12" t="s">
        <v>755</v>
      </c>
      <c r="G523" s="14">
        <v>10</v>
      </c>
      <c r="O523" s="14">
        <v>10</v>
      </c>
      <c r="P523" s="24"/>
      <c r="Q523" s="39">
        <f t="shared" ref="Q523:Q586" si="13">P523*100/O523</f>
        <v>0</v>
      </c>
    </row>
    <row r="524" spans="1:17" ht="45">
      <c r="A524" s="7" t="s">
        <v>900</v>
      </c>
      <c r="B524" s="11" t="s">
        <v>899</v>
      </c>
      <c r="C524" s="7" t="s">
        <v>744</v>
      </c>
      <c r="D524" s="7" t="s">
        <v>675</v>
      </c>
      <c r="E524" s="7" t="s">
        <v>898</v>
      </c>
      <c r="F524" s="7"/>
      <c r="G524" s="8">
        <v>6393</v>
      </c>
      <c r="O524" s="8">
        <v>6393</v>
      </c>
      <c r="P524" s="24">
        <f>P525</f>
        <v>4245</v>
      </c>
      <c r="Q524" s="39">
        <f t="shared" si="13"/>
        <v>66.400750821210693</v>
      </c>
    </row>
    <row r="525" spans="1:17" ht="30">
      <c r="A525" s="7" t="s">
        <v>901</v>
      </c>
      <c r="B525" s="11" t="s">
        <v>753</v>
      </c>
      <c r="C525" s="7" t="s">
        <v>744</v>
      </c>
      <c r="D525" s="7" t="s">
        <v>675</v>
      </c>
      <c r="E525" s="7" t="s">
        <v>898</v>
      </c>
      <c r="F525" s="7" t="s">
        <v>752</v>
      </c>
      <c r="G525" s="8">
        <v>6393</v>
      </c>
      <c r="O525" s="8">
        <v>6393</v>
      </c>
      <c r="P525" s="24">
        <f>P526</f>
        <v>4245</v>
      </c>
      <c r="Q525" s="39">
        <f t="shared" si="13"/>
        <v>66.400750821210693</v>
      </c>
    </row>
    <row r="526" spans="1:17" ht="15.75">
      <c r="A526" s="12" t="s">
        <v>902</v>
      </c>
      <c r="B526" s="13" t="s">
        <v>756</v>
      </c>
      <c r="C526" s="12" t="s">
        <v>744</v>
      </c>
      <c r="D526" s="12" t="s">
        <v>675</v>
      </c>
      <c r="E526" s="12" t="s">
        <v>898</v>
      </c>
      <c r="F526" s="12" t="s">
        <v>755</v>
      </c>
      <c r="G526" s="14">
        <v>6393</v>
      </c>
      <c r="O526" s="14">
        <v>6393</v>
      </c>
      <c r="P526" s="24">
        <v>4245</v>
      </c>
      <c r="Q526" s="39">
        <f t="shared" si="13"/>
        <v>66.400750821210693</v>
      </c>
    </row>
    <row r="527" spans="1:17" ht="15.75">
      <c r="A527" s="7" t="s">
        <v>905</v>
      </c>
      <c r="B527" s="11" t="s">
        <v>904</v>
      </c>
      <c r="C527" s="7" t="s">
        <v>744</v>
      </c>
      <c r="D527" s="7" t="s">
        <v>675</v>
      </c>
      <c r="E527" s="7" t="s">
        <v>903</v>
      </c>
      <c r="F527" s="7"/>
      <c r="G527" s="8">
        <v>240</v>
      </c>
      <c r="O527" s="8">
        <v>240</v>
      </c>
      <c r="P527" s="24">
        <f>P528</f>
        <v>240</v>
      </c>
      <c r="Q527" s="39">
        <f t="shared" si="13"/>
        <v>100</v>
      </c>
    </row>
    <row r="528" spans="1:17" ht="30">
      <c r="A528" s="7" t="s">
        <v>906</v>
      </c>
      <c r="B528" s="11" t="s">
        <v>753</v>
      </c>
      <c r="C528" s="7" t="s">
        <v>744</v>
      </c>
      <c r="D528" s="7" t="s">
        <v>675</v>
      </c>
      <c r="E528" s="7" t="s">
        <v>903</v>
      </c>
      <c r="F528" s="7" t="s">
        <v>752</v>
      </c>
      <c r="G528" s="8">
        <v>240</v>
      </c>
      <c r="O528" s="8">
        <v>240</v>
      </c>
      <c r="P528" s="24">
        <f>P529</f>
        <v>240</v>
      </c>
      <c r="Q528" s="39">
        <f t="shared" si="13"/>
        <v>100</v>
      </c>
    </row>
    <row r="529" spans="1:17" ht="15.75">
      <c r="A529" s="12" t="s">
        <v>907</v>
      </c>
      <c r="B529" s="13" t="s">
        <v>756</v>
      </c>
      <c r="C529" s="12" t="s">
        <v>744</v>
      </c>
      <c r="D529" s="12" t="s">
        <v>675</v>
      </c>
      <c r="E529" s="12" t="s">
        <v>903</v>
      </c>
      <c r="F529" s="12" t="s">
        <v>755</v>
      </c>
      <c r="G529" s="14">
        <v>240</v>
      </c>
      <c r="O529" s="14">
        <v>240</v>
      </c>
      <c r="P529" s="24">
        <v>240</v>
      </c>
      <c r="Q529" s="39">
        <f t="shared" si="13"/>
        <v>100</v>
      </c>
    </row>
    <row r="530" spans="1:17" ht="45">
      <c r="A530" s="7" t="s">
        <v>910</v>
      </c>
      <c r="B530" s="11" t="s">
        <v>909</v>
      </c>
      <c r="C530" s="7" t="s">
        <v>744</v>
      </c>
      <c r="D530" s="7" t="s">
        <v>675</v>
      </c>
      <c r="E530" s="7" t="s">
        <v>908</v>
      </c>
      <c r="F530" s="7"/>
      <c r="G530" s="8">
        <v>718.7</v>
      </c>
      <c r="O530" s="8">
        <v>718.7</v>
      </c>
      <c r="P530" s="24">
        <f>P531</f>
        <v>718.7</v>
      </c>
      <c r="Q530" s="39">
        <f t="shared" si="13"/>
        <v>100</v>
      </c>
    </row>
    <row r="531" spans="1:17" ht="30">
      <c r="A531" s="7" t="s">
        <v>911</v>
      </c>
      <c r="B531" s="11" t="s">
        <v>753</v>
      </c>
      <c r="C531" s="7" t="s">
        <v>744</v>
      </c>
      <c r="D531" s="7" t="s">
        <v>675</v>
      </c>
      <c r="E531" s="7" t="s">
        <v>908</v>
      </c>
      <c r="F531" s="7" t="s">
        <v>752</v>
      </c>
      <c r="G531" s="8">
        <v>718.7</v>
      </c>
      <c r="O531" s="8">
        <v>718.7</v>
      </c>
      <c r="P531" s="24">
        <f>P532</f>
        <v>718.7</v>
      </c>
      <c r="Q531" s="39">
        <f t="shared" si="13"/>
        <v>100</v>
      </c>
    </row>
    <row r="532" spans="1:17" ht="15.75">
      <c r="A532" s="12" t="s">
        <v>912</v>
      </c>
      <c r="B532" s="13" t="s">
        <v>756</v>
      </c>
      <c r="C532" s="12" t="s">
        <v>744</v>
      </c>
      <c r="D532" s="12" t="s">
        <v>675</v>
      </c>
      <c r="E532" s="12" t="s">
        <v>908</v>
      </c>
      <c r="F532" s="12" t="s">
        <v>755</v>
      </c>
      <c r="G532" s="14">
        <v>718.7</v>
      </c>
      <c r="O532" s="14">
        <v>718.7</v>
      </c>
      <c r="P532" s="24">
        <v>718.7</v>
      </c>
      <c r="Q532" s="39">
        <f t="shared" si="13"/>
        <v>100</v>
      </c>
    </row>
    <row r="533" spans="1:17" ht="15.75">
      <c r="A533" s="7" t="s">
        <v>914</v>
      </c>
      <c r="B533" s="11" t="s">
        <v>869</v>
      </c>
      <c r="C533" s="7" t="s">
        <v>744</v>
      </c>
      <c r="D533" s="7" t="s">
        <v>675</v>
      </c>
      <c r="E533" s="7" t="s">
        <v>913</v>
      </c>
      <c r="F533" s="7"/>
      <c r="G533" s="8">
        <v>100</v>
      </c>
      <c r="O533" s="8">
        <v>100</v>
      </c>
      <c r="P533" s="24">
        <f>P534</f>
        <v>100</v>
      </c>
      <c r="Q533" s="39">
        <f t="shared" si="13"/>
        <v>100</v>
      </c>
    </row>
    <row r="534" spans="1:17" ht="30">
      <c r="A534" s="7" t="s">
        <v>915</v>
      </c>
      <c r="B534" s="11" t="s">
        <v>753</v>
      </c>
      <c r="C534" s="7" t="s">
        <v>744</v>
      </c>
      <c r="D534" s="7" t="s">
        <v>675</v>
      </c>
      <c r="E534" s="7" t="s">
        <v>913</v>
      </c>
      <c r="F534" s="7" t="s">
        <v>752</v>
      </c>
      <c r="G534" s="8">
        <v>100</v>
      </c>
      <c r="O534" s="8">
        <v>100</v>
      </c>
      <c r="P534" s="24">
        <f>P535</f>
        <v>100</v>
      </c>
      <c r="Q534" s="39">
        <f t="shared" si="13"/>
        <v>100</v>
      </c>
    </row>
    <row r="535" spans="1:17" ht="15.75">
      <c r="A535" s="12" t="s">
        <v>916</v>
      </c>
      <c r="B535" s="13" t="s">
        <v>756</v>
      </c>
      <c r="C535" s="12" t="s">
        <v>744</v>
      </c>
      <c r="D535" s="12" t="s">
        <v>675</v>
      </c>
      <c r="E535" s="12" t="s">
        <v>913</v>
      </c>
      <c r="F535" s="12" t="s">
        <v>755</v>
      </c>
      <c r="G535" s="14">
        <v>100</v>
      </c>
      <c r="O535" s="14">
        <v>100</v>
      </c>
      <c r="P535" s="24">
        <v>100</v>
      </c>
      <c r="Q535" s="39">
        <f t="shared" si="13"/>
        <v>100</v>
      </c>
    </row>
    <row r="536" spans="1:17" ht="75">
      <c r="A536" s="7" t="s">
        <v>919</v>
      </c>
      <c r="B536" s="11" t="s">
        <v>918</v>
      </c>
      <c r="C536" s="7" t="s">
        <v>744</v>
      </c>
      <c r="D536" s="7" t="s">
        <v>675</v>
      </c>
      <c r="E536" s="7" t="s">
        <v>917</v>
      </c>
      <c r="F536" s="7"/>
      <c r="G536" s="8">
        <v>2131</v>
      </c>
      <c r="O536" s="8">
        <v>2131</v>
      </c>
      <c r="P536" s="24">
        <f>P537</f>
        <v>1415</v>
      </c>
      <c r="Q536" s="39">
        <f t="shared" si="13"/>
        <v>66.400750821210693</v>
      </c>
    </row>
    <row r="537" spans="1:17" ht="30">
      <c r="A537" s="7" t="s">
        <v>920</v>
      </c>
      <c r="B537" s="11" t="s">
        <v>753</v>
      </c>
      <c r="C537" s="7" t="s">
        <v>744</v>
      </c>
      <c r="D537" s="7" t="s">
        <v>675</v>
      </c>
      <c r="E537" s="7" t="s">
        <v>917</v>
      </c>
      <c r="F537" s="7" t="s">
        <v>752</v>
      </c>
      <c r="G537" s="8">
        <v>2131</v>
      </c>
      <c r="O537" s="8">
        <v>2131</v>
      </c>
      <c r="P537" s="24">
        <f>P538</f>
        <v>1415</v>
      </c>
      <c r="Q537" s="39">
        <f t="shared" si="13"/>
        <v>66.400750821210693</v>
      </c>
    </row>
    <row r="538" spans="1:17" ht="15.75">
      <c r="A538" s="12" t="s">
        <v>921</v>
      </c>
      <c r="B538" s="13" t="s">
        <v>756</v>
      </c>
      <c r="C538" s="12" t="s">
        <v>744</v>
      </c>
      <c r="D538" s="12" t="s">
        <v>675</v>
      </c>
      <c r="E538" s="12" t="s">
        <v>917</v>
      </c>
      <c r="F538" s="12" t="s">
        <v>755</v>
      </c>
      <c r="G538" s="14">
        <v>2131</v>
      </c>
      <c r="O538" s="14">
        <v>2131</v>
      </c>
      <c r="P538" s="24">
        <v>1415</v>
      </c>
      <c r="Q538" s="39">
        <f t="shared" si="13"/>
        <v>66.400750821210693</v>
      </c>
    </row>
    <row r="539" spans="1:17" ht="30">
      <c r="A539" s="7" t="s">
        <v>594</v>
      </c>
      <c r="B539" s="11" t="s">
        <v>923</v>
      </c>
      <c r="C539" s="7" t="s">
        <v>744</v>
      </c>
      <c r="D539" s="7" t="s">
        <v>675</v>
      </c>
      <c r="E539" s="7" t="s">
        <v>922</v>
      </c>
      <c r="F539" s="7"/>
      <c r="G539" s="8">
        <v>7.3</v>
      </c>
      <c r="O539" s="8">
        <v>7.3</v>
      </c>
      <c r="P539" s="24">
        <f>P540</f>
        <v>7.3</v>
      </c>
      <c r="Q539" s="39">
        <f t="shared" si="13"/>
        <v>100</v>
      </c>
    </row>
    <row r="540" spans="1:17" ht="30">
      <c r="A540" s="7" t="s">
        <v>924</v>
      </c>
      <c r="B540" s="11" t="s">
        <v>753</v>
      </c>
      <c r="C540" s="7" t="s">
        <v>744</v>
      </c>
      <c r="D540" s="7" t="s">
        <v>675</v>
      </c>
      <c r="E540" s="7" t="s">
        <v>922</v>
      </c>
      <c r="F540" s="7" t="s">
        <v>752</v>
      </c>
      <c r="G540" s="8">
        <v>7.3</v>
      </c>
      <c r="O540" s="8">
        <v>7.3</v>
      </c>
      <c r="P540" s="24">
        <f>P541</f>
        <v>7.3</v>
      </c>
      <c r="Q540" s="39">
        <f t="shared" si="13"/>
        <v>100</v>
      </c>
    </row>
    <row r="541" spans="1:17" ht="15.75">
      <c r="A541" s="12" t="s">
        <v>925</v>
      </c>
      <c r="B541" s="13" t="s">
        <v>756</v>
      </c>
      <c r="C541" s="12" t="s">
        <v>744</v>
      </c>
      <c r="D541" s="12" t="s">
        <v>675</v>
      </c>
      <c r="E541" s="12" t="s">
        <v>922</v>
      </c>
      <c r="F541" s="12" t="s">
        <v>755</v>
      </c>
      <c r="G541" s="14">
        <v>7.3</v>
      </c>
      <c r="O541" s="14">
        <v>7.3</v>
      </c>
      <c r="P541" s="24">
        <v>7.3</v>
      </c>
      <c r="Q541" s="39">
        <f t="shared" si="13"/>
        <v>100</v>
      </c>
    </row>
    <row r="542" spans="1:17" ht="30">
      <c r="A542" s="7" t="s">
        <v>928</v>
      </c>
      <c r="B542" s="11" t="s">
        <v>927</v>
      </c>
      <c r="C542" s="7" t="s">
        <v>744</v>
      </c>
      <c r="D542" s="7" t="s">
        <v>675</v>
      </c>
      <c r="E542" s="7" t="s">
        <v>926</v>
      </c>
      <c r="F542" s="7"/>
      <c r="G542" s="8">
        <v>2.4</v>
      </c>
      <c r="O542" s="8">
        <v>2.4</v>
      </c>
      <c r="P542" s="24">
        <f>P543</f>
        <v>2.4</v>
      </c>
      <c r="Q542" s="39">
        <f t="shared" si="13"/>
        <v>100</v>
      </c>
    </row>
    <row r="543" spans="1:17" ht="30">
      <c r="A543" s="7" t="s">
        <v>929</v>
      </c>
      <c r="B543" s="11" t="s">
        <v>753</v>
      </c>
      <c r="C543" s="7" t="s">
        <v>744</v>
      </c>
      <c r="D543" s="7" t="s">
        <v>675</v>
      </c>
      <c r="E543" s="7" t="s">
        <v>926</v>
      </c>
      <c r="F543" s="7" t="s">
        <v>752</v>
      </c>
      <c r="G543" s="8">
        <v>2.4</v>
      </c>
      <c r="O543" s="8">
        <v>2.4</v>
      </c>
      <c r="P543" s="24">
        <f>P544</f>
        <v>2.4</v>
      </c>
      <c r="Q543" s="39">
        <f t="shared" si="13"/>
        <v>100</v>
      </c>
    </row>
    <row r="544" spans="1:17" ht="15.75">
      <c r="A544" s="12" t="s">
        <v>930</v>
      </c>
      <c r="B544" s="13" t="s">
        <v>756</v>
      </c>
      <c r="C544" s="12" t="s">
        <v>744</v>
      </c>
      <c r="D544" s="12" t="s">
        <v>675</v>
      </c>
      <c r="E544" s="12" t="s">
        <v>926</v>
      </c>
      <c r="F544" s="12" t="s">
        <v>755</v>
      </c>
      <c r="G544" s="14">
        <v>2.4</v>
      </c>
      <c r="O544" s="14">
        <v>2.4</v>
      </c>
      <c r="P544" s="24">
        <v>2.4</v>
      </c>
      <c r="Q544" s="39">
        <f t="shared" si="13"/>
        <v>100</v>
      </c>
    </row>
    <row r="545" spans="1:17" ht="30">
      <c r="A545" s="7" t="s">
        <v>931</v>
      </c>
      <c r="B545" s="11" t="s">
        <v>154</v>
      </c>
      <c r="C545" s="7" t="s">
        <v>744</v>
      </c>
      <c r="D545" s="7" t="s">
        <v>675</v>
      </c>
      <c r="E545" s="7" t="s">
        <v>153</v>
      </c>
      <c r="F545" s="7"/>
      <c r="G545" s="8">
        <v>100</v>
      </c>
      <c r="O545" s="8">
        <v>100</v>
      </c>
      <c r="P545" s="24">
        <f>P546</f>
        <v>100</v>
      </c>
      <c r="Q545" s="39">
        <f t="shared" si="13"/>
        <v>100</v>
      </c>
    </row>
    <row r="546" spans="1:17" ht="15.75">
      <c r="A546" s="7" t="s">
        <v>933</v>
      </c>
      <c r="B546" s="11" t="s">
        <v>869</v>
      </c>
      <c r="C546" s="7" t="s">
        <v>744</v>
      </c>
      <c r="D546" s="7" t="s">
        <v>675</v>
      </c>
      <c r="E546" s="7" t="s">
        <v>932</v>
      </c>
      <c r="F546" s="7"/>
      <c r="G546" s="8">
        <v>100</v>
      </c>
      <c r="O546" s="8">
        <v>100</v>
      </c>
      <c r="P546" s="24">
        <f>P547</f>
        <v>100</v>
      </c>
      <c r="Q546" s="39">
        <f t="shared" si="13"/>
        <v>100</v>
      </c>
    </row>
    <row r="547" spans="1:17" ht="15.75">
      <c r="A547" s="7" t="s">
        <v>934</v>
      </c>
      <c r="B547" s="11" t="s">
        <v>510</v>
      </c>
      <c r="C547" s="7" t="s">
        <v>744</v>
      </c>
      <c r="D547" s="7" t="s">
        <v>675</v>
      </c>
      <c r="E547" s="7" t="s">
        <v>932</v>
      </c>
      <c r="F547" s="7" t="s">
        <v>509</v>
      </c>
      <c r="G547" s="8">
        <v>100</v>
      </c>
      <c r="O547" s="8">
        <v>100</v>
      </c>
      <c r="P547" s="24">
        <f>P548</f>
        <v>100</v>
      </c>
      <c r="Q547" s="39">
        <f t="shared" si="13"/>
        <v>100</v>
      </c>
    </row>
    <row r="548" spans="1:17" ht="15.75">
      <c r="A548" s="12" t="s">
        <v>936</v>
      </c>
      <c r="B548" s="13" t="s">
        <v>935</v>
      </c>
      <c r="C548" s="12" t="s">
        <v>744</v>
      </c>
      <c r="D548" s="12" t="s">
        <v>675</v>
      </c>
      <c r="E548" s="12" t="s">
        <v>932</v>
      </c>
      <c r="F548" s="12" t="s">
        <v>636</v>
      </c>
      <c r="G548" s="14">
        <v>100</v>
      </c>
      <c r="O548" s="14">
        <v>100</v>
      </c>
      <c r="P548" s="24">
        <v>100</v>
      </c>
      <c r="Q548" s="39">
        <f t="shared" si="13"/>
        <v>100</v>
      </c>
    </row>
    <row r="549" spans="1:17" ht="15.75">
      <c r="A549" s="7" t="s">
        <v>315</v>
      </c>
      <c r="B549" s="11" t="s">
        <v>938</v>
      </c>
      <c r="C549" s="7" t="s">
        <v>744</v>
      </c>
      <c r="D549" s="7" t="s">
        <v>937</v>
      </c>
      <c r="E549" s="7"/>
      <c r="F549" s="7"/>
      <c r="G549" s="8">
        <v>1517.7</v>
      </c>
      <c r="O549" s="8">
        <v>1517.7</v>
      </c>
      <c r="P549" s="24">
        <f>P550</f>
        <v>1485</v>
      </c>
      <c r="Q549" s="39">
        <f t="shared" si="13"/>
        <v>97.845423996837312</v>
      </c>
    </row>
    <row r="550" spans="1:17" ht="30">
      <c r="A550" s="7" t="s">
        <v>939</v>
      </c>
      <c r="B550" s="11" t="s">
        <v>43</v>
      </c>
      <c r="C550" s="7" t="s">
        <v>744</v>
      </c>
      <c r="D550" s="7" t="s">
        <v>937</v>
      </c>
      <c r="E550" s="7" t="s">
        <v>42</v>
      </c>
      <c r="F550" s="7"/>
      <c r="G550" s="8">
        <v>1517.7</v>
      </c>
      <c r="O550" s="8">
        <v>1517.7</v>
      </c>
      <c r="P550" s="24">
        <f>P551</f>
        <v>1485</v>
      </c>
      <c r="Q550" s="39">
        <f t="shared" si="13"/>
        <v>97.845423996837312</v>
      </c>
    </row>
    <row r="551" spans="1:17" ht="30">
      <c r="A551" s="7" t="s">
        <v>940</v>
      </c>
      <c r="B551" s="11" t="s">
        <v>154</v>
      </c>
      <c r="C551" s="7" t="s">
        <v>744</v>
      </c>
      <c r="D551" s="7" t="s">
        <v>937</v>
      </c>
      <c r="E551" s="7" t="s">
        <v>153</v>
      </c>
      <c r="F551" s="7"/>
      <c r="G551" s="8">
        <v>1517.7</v>
      </c>
      <c r="O551" s="8">
        <v>1517.7</v>
      </c>
      <c r="P551" s="24">
        <f>P552</f>
        <v>1485</v>
      </c>
      <c r="Q551" s="39">
        <f t="shared" si="13"/>
        <v>97.845423996837312</v>
      </c>
    </row>
    <row r="552" spans="1:17" ht="30">
      <c r="A552" s="7" t="s">
        <v>942</v>
      </c>
      <c r="B552" s="11" t="s">
        <v>22</v>
      </c>
      <c r="C552" s="7" t="s">
        <v>744</v>
      </c>
      <c r="D552" s="7" t="s">
        <v>937</v>
      </c>
      <c r="E552" s="7" t="s">
        <v>941</v>
      </c>
      <c r="F552" s="7"/>
      <c r="G552" s="8">
        <v>1517.7</v>
      </c>
      <c r="O552" s="8">
        <v>1517.7</v>
      </c>
      <c r="P552" s="24">
        <f>P553+P555+P557</f>
        <v>1485</v>
      </c>
      <c r="Q552" s="39">
        <f t="shared" si="13"/>
        <v>97.845423996837312</v>
      </c>
    </row>
    <row r="553" spans="1:17" ht="75">
      <c r="A553" s="7" t="s">
        <v>943</v>
      </c>
      <c r="B553" s="11" t="s">
        <v>24</v>
      </c>
      <c r="C553" s="7" t="s">
        <v>744</v>
      </c>
      <c r="D553" s="7" t="s">
        <v>937</v>
      </c>
      <c r="E553" s="7" t="s">
        <v>941</v>
      </c>
      <c r="F553" s="7" t="s">
        <v>23</v>
      </c>
      <c r="G553" s="8">
        <v>1494.9</v>
      </c>
      <c r="O553" s="8">
        <v>1494.9</v>
      </c>
      <c r="P553" s="24">
        <f>P554</f>
        <v>1466.8</v>
      </c>
      <c r="Q553" s="39">
        <f t="shared" si="13"/>
        <v>98.120275603719307</v>
      </c>
    </row>
    <row r="554" spans="1:17" ht="30">
      <c r="A554" s="12" t="s">
        <v>944</v>
      </c>
      <c r="B554" s="13" t="s">
        <v>26</v>
      </c>
      <c r="C554" s="12" t="s">
        <v>744</v>
      </c>
      <c r="D554" s="12" t="s">
        <v>937</v>
      </c>
      <c r="E554" s="12" t="s">
        <v>941</v>
      </c>
      <c r="F554" s="12" t="s">
        <v>25</v>
      </c>
      <c r="G554" s="14">
        <v>1494.9</v>
      </c>
      <c r="O554" s="14">
        <v>1494.9</v>
      </c>
      <c r="P554" s="24">
        <v>1466.8</v>
      </c>
      <c r="Q554" s="39">
        <f t="shared" si="13"/>
        <v>98.120275603719307</v>
      </c>
    </row>
    <row r="555" spans="1:17" ht="30">
      <c r="A555" s="7" t="s">
        <v>945</v>
      </c>
      <c r="B555" s="11" t="s">
        <v>28</v>
      </c>
      <c r="C555" s="7" t="s">
        <v>744</v>
      </c>
      <c r="D555" s="7" t="s">
        <v>937</v>
      </c>
      <c r="E555" s="7" t="s">
        <v>941</v>
      </c>
      <c r="F555" s="7" t="s">
        <v>27</v>
      </c>
      <c r="G555" s="8">
        <v>22</v>
      </c>
      <c r="O555" s="8">
        <v>22</v>
      </c>
      <c r="P555" s="24">
        <f>P556</f>
        <v>17.5</v>
      </c>
      <c r="Q555" s="39">
        <f t="shared" si="13"/>
        <v>79.545454545454547</v>
      </c>
    </row>
    <row r="556" spans="1:17" ht="30">
      <c r="A556" s="12" t="s">
        <v>946</v>
      </c>
      <c r="B556" s="13" t="s">
        <v>30</v>
      </c>
      <c r="C556" s="12" t="s">
        <v>744</v>
      </c>
      <c r="D556" s="12" t="s">
        <v>937</v>
      </c>
      <c r="E556" s="12" t="s">
        <v>941</v>
      </c>
      <c r="F556" s="12" t="s">
        <v>29</v>
      </c>
      <c r="G556" s="14">
        <v>22</v>
      </c>
      <c r="O556" s="14">
        <v>22</v>
      </c>
      <c r="P556" s="24">
        <v>17.5</v>
      </c>
      <c r="Q556" s="39">
        <f t="shared" si="13"/>
        <v>79.545454545454547</v>
      </c>
    </row>
    <row r="557" spans="1:17" ht="15.75">
      <c r="A557" s="7" t="s">
        <v>947</v>
      </c>
      <c r="B557" s="11" t="s">
        <v>32</v>
      </c>
      <c r="C557" s="7" t="s">
        <v>744</v>
      </c>
      <c r="D557" s="7" t="s">
        <v>937</v>
      </c>
      <c r="E557" s="7" t="s">
        <v>941</v>
      </c>
      <c r="F557" s="7" t="s">
        <v>31</v>
      </c>
      <c r="G557" s="8">
        <v>0.8</v>
      </c>
      <c r="O557" s="8">
        <v>0.8</v>
      </c>
      <c r="P557" s="24">
        <f>P558</f>
        <v>0.7</v>
      </c>
      <c r="Q557" s="39">
        <f t="shared" si="13"/>
        <v>87.5</v>
      </c>
    </row>
    <row r="558" spans="1:17" ht="15.75">
      <c r="A558" s="12" t="s">
        <v>948</v>
      </c>
      <c r="B558" s="13" t="s">
        <v>35</v>
      </c>
      <c r="C558" s="12" t="s">
        <v>744</v>
      </c>
      <c r="D558" s="12" t="s">
        <v>937</v>
      </c>
      <c r="E558" s="12" t="s">
        <v>941</v>
      </c>
      <c r="F558" s="12" t="s">
        <v>34</v>
      </c>
      <c r="G558" s="14">
        <v>0.8</v>
      </c>
      <c r="O558" s="14">
        <v>0.8</v>
      </c>
      <c r="P558" s="24">
        <v>0.7</v>
      </c>
      <c r="Q558" s="39">
        <f t="shared" si="13"/>
        <v>87.5</v>
      </c>
    </row>
    <row r="559" spans="1:17" ht="15.75">
      <c r="A559" s="7" t="s">
        <v>951</v>
      </c>
      <c r="B559" s="11" t="s">
        <v>950</v>
      </c>
      <c r="C559" s="7" t="s">
        <v>744</v>
      </c>
      <c r="D559" s="7" t="s">
        <v>949</v>
      </c>
      <c r="E559" s="7"/>
      <c r="F559" s="7"/>
      <c r="G559" s="8">
        <v>11299.8</v>
      </c>
      <c r="O559" s="8">
        <v>11299.8</v>
      </c>
      <c r="P559" s="24">
        <f>P560+P569</f>
        <v>11273.199999999999</v>
      </c>
      <c r="Q559" s="39">
        <f t="shared" si="13"/>
        <v>99.764597603497407</v>
      </c>
    </row>
    <row r="560" spans="1:17" ht="15.75">
      <c r="A560" s="7" t="s">
        <v>954</v>
      </c>
      <c r="B560" s="11" t="s">
        <v>953</v>
      </c>
      <c r="C560" s="7" t="s">
        <v>744</v>
      </c>
      <c r="D560" s="7" t="s">
        <v>952</v>
      </c>
      <c r="E560" s="7"/>
      <c r="F560" s="7"/>
      <c r="G560" s="8">
        <v>9355.7999999999993</v>
      </c>
      <c r="O560" s="8">
        <v>9355.7999999999993</v>
      </c>
      <c r="P560" s="24">
        <f>P561</f>
        <v>9355.7999999999993</v>
      </c>
      <c r="Q560" s="39">
        <f t="shared" si="13"/>
        <v>100</v>
      </c>
    </row>
    <row r="561" spans="1:17" ht="30">
      <c r="A561" s="7" t="s">
        <v>957</v>
      </c>
      <c r="B561" s="11" t="s">
        <v>956</v>
      </c>
      <c r="C561" s="7" t="s">
        <v>744</v>
      </c>
      <c r="D561" s="7" t="s">
        <v>952</v>
      </c>
      <c r="E561" s="7" t="s">
        <v>955</v>
      </c>
      <c r="F561" s="7"/>
      <c r="G561" s="8">
        <v>9355.7999999999993</v>
      </c>
      <c r="O561" s="8">
        <v>9355.7999999999993</v>
      </c>
      <c r="P561" s="24">
        <f>P562</f>
        <v>9355.7999999999993</v>
      </c>
      <c r="Q561" s="39">
        <f t="shared" si="13"/>
        <v>100</v>
      </c>
    </row>
    <row r="562" spans="1:17" ht="45">
      <c r="A562" s="7" t="s">
        <v>960</v>
      </c>
      <c r="B562" s="11" t="s">
        <v>959</v>
      </c>
      <c r="C562" s="7" t="s">
        <v>744</v>
      </c>
      <c r="D562" s="7" t="s">
        <v>952</v>
      </c>
      <c r="E562" s="7" t="s">
        <v>958</v>
      </c>
      <c r="F562" s="7"/>
      <c r="G562" s="8">
        <v>9355.7999999999993</v>
      </c>
      <c r="O562" s="8">
        <v>9355.7999999999993</v>
      </c>
      <c r="P562" s="24">
        <f>P563+P566</f>
        <v>9355.7999999999993</v>
      </c>
      <c r="Q562" s="39">
        <f t="shared" si="13"/>
        <v>100</v>
      </c>
    </row>
    <row r="563" spans="1:17" ht="30">
      <c r="A563" s="7" t="s">
        <v>962</v>
      </c>
      <c r="B563" s="11" t="s">
        <v>157</v>
      </c>
      <c r="C563" s="7" t="s">
        <v>744</v>
      </c>
      <c r="D563" s="7" t="s">
        <v>952</v>
      </c>
      <c r="E563" s="7" t="s">
        <v>961</v>
      </c>
      <c r="F563" s="7"/>
      <c r="G563" s="8">
        <v>8929.2999999999993</v>
      </c>
      <c r="O563" s="8">
        <v>8929.2999999999993</v>
      </c>
      <c r="P563" s="24">
        <f>P564</f>
        <v>8929.2999999999993</v>
      </c>
      <c r="Q563" s="39">
        <f t="shared" si="13"/>
        <v>100</v>
      </c>
    </row>
    <row r="564" spans="1:17" ht="30">
      <c r="A564" s="7" t="s">
        <v>963</v>
      </c>
      <c r="B564" s="11" t="s">
        <v>753</v>
      </c>
      <c r="C564" s="7" t="s">
        <v>744</v>
      </c>
      <c r="D564" s="7" t="s">
        <v>952</v>
      </c>
      <c r="E564" s="7" t="s">
        <v>961</v>
      </c>
      <c r="F564" s="7" t="s">
        <v>752</v>
      </c>
      <c r="G564" s="8">
        <v>8929.2999999999993</v>
      </c>
      <c r="O564" s="8">
        <v>8929.2999999999993</v>
      </c>
      <c r="P564" s="24">
        <f>P565</f>
        <v>8929.2999999999993</v>
      </c>
      <c r="Q564" s="39">
        <f t="shared" si="13"/>
        <v>100</v>
      </c>
    </row>
    <row r="565" spans="1:17" ht="15.75">
      <c r="A565" s="12" t="s">
        <v>964</v>
      </c>
      <c r="B565" s="13" t="s">
        <v>756</v>
      </c>
      <c r="C565" s="12" t="s">
        <v>744</v>
      </c>
      <c r="D565" s="12" t="s">
        <v>952</v>
      </c>
      <c r="E565" s="12" t="s">
        <v>961</v>
      </c>
      <c r="F565" s="12" t="s">
        <v>755</v>
      </c>
      <c r="G565" s="14">
        <v>8929.2999999999993</v>
      </c>
      <c r="O565" s="14">
        <v>8929.2999999999993</v>
      </c>
      <c r="P565" s="24">
        <v>8929.2999999999993</v>
      </c>
      <c r="Q565" s="39">
        <f t="shared" si="13"/>
        <v>100</v>
      </c>
    </row>
    <row r="566" spans="1:17" ht="135">
      <c r="A566" s="7" t="s">
        <v>966</v>
      </c>
      <c r="B566" s="15" t="s">
        <v>775</v>
      </c>
      <c r="C566" s="7" t="s">
        <v>744</v>
      </c>
      <c r="D566" s="7" t="s">
        <v>952</v>
      </c>
      <c r="E566" s="7" t="s">
        <v>965</v>
      </c>
      <c r="F566" s="7"/>
      <c r="G566" s="8">
        <v>426.5</v>
      </c>
      <c r="O566" s="8">
        <v>426.5</v>
      </c>
      <c r="P566" s="24">
        <f>P567</f>
        <v>426.5</v>
      </c>
      <c r="Q566" s="39">
        <f t="shared" si="13"/>
        <v>100</v>
      </c>
    </row>
    <row r="567" spans="1:17" ht="30">
      <c r="A567" s="7" t="s">
        <v>967</v>
      </c>
      <c r="B567" s="11" t="s">
        <v>753</v>
      </c>
      <c r="C567" s="7" t="s">
        <v>744</v>
      </c>
      <c r="D567" s="7" t="s">
        <v>952</v>
      </c>
      <c r="E567" s="7" t="s">
        <v>965</v>
      </c>
      <c r="F567" s="7" t="s">
        <v>752</v>
      </c>
      <c r="G567" s="8">
        <v>426.5</v>
      </c>
      <c r="O567" s="8">
        <v>426.5</v>
      </c>
      <c r="P567" s="24">
        <f>P568</f>
        <v>426.5</v>
      </c>
      <c r="Q567" s="39">
        <f t="shared" si="13"/>
        <v>100</v>
      </c>
    </row>
    <row r="568" spans="1:17" ht="15.75">
      <c r="A568" s="12" t="s">
        <v>968</v>
      </c>
      <c r="B568" s="13" t="s">
        <v>756</v>
      </c>
      <c r="C568" s="12" t="s">
        <v>744</v>
      </c>
      <c r="D568" s="12" t="s">
        <v>952</v>
      </c>
      <c r="E568" s="12" t="s">
        <v>965</v>
      </c>
      <c r="F568" s="12" t="s">
        <v>755</v>
      </c>
      <c r="G568" s="14">
        <v>426.5</v>
      </c>
      <c r="O568" s="14">
        <v>426.5</v>
      </c>
      <c r="P568" s="24">
        <v>426.5</v>
      </c>
      <c r="Q568" s="39">
        <f t="shared" si="13"/>
        <v>100</v>
      </c>
    </row>
    <row r="569" spans="1:17" ht="15.75">
      <c r="A569" s="7" t="s">
        <v>971</v>
      </c>
      <c r="B569" s="11" t="s">
        <v>970</v>
      </c>
      <c r="C569" s="7" t="s">
        <v>744</v>
      </c>
      <c r="D569" s="7" t="s">
        <v>969</v>
      </c>
      <c r="E569" s="7"/>
      <c r="F569" s="7"/>
      <c r="G569" s="8">
        <v>1944</v>
      </c>
      <c r="O569" s="8">
        <v>1944</v>
      </c>
      <c r="P569" s="24">
        <f>P570</f>
        <v>1917.4</v>
      </c>
      <c r="Q569" s="39">
        <f t="shared" si="13"/>
        <v>98.63168724279835</v>
      </c>
    </row>
    <row r="570" spans="1:17" ht="30">
      <c r="A570" s="7" t="s">
        <v>972</v>
      </c>
      <c r="B570" s="11" t="s">
        <v>956</v>
      </c>
      <c r="C570" s="7" t="s">
        <v>744</v>
      </c>
      <c r="D570" s="7" t="s">
        <v>969</v>
      </c>
      <c r="E570" s="7" t="s">
        <v>955</v>
      </c>
      <c r="F570" s="7"/>
      <c r="G570" s="8">
        <v>1944</v>
      </c>
      <c r="O570" s="8">
        <v>1944</v>
      </c>
      <c r="P570" s="24">
        <f>P571</f>
        <v>1917.4</v>
      </c>
      <c r="Q570" s="39">
        <f t="shared" si="13"/>
        <v>98.63168724279835</v>
      </c>
    </row>
    <row r="571" spans="1:17" ht="30">
      <c r="A571" s="7" t="s">
        <v>975</v>
      </c>
      <c r="B571" s="11" t="s">
        <v>974</v>
      </c>
      <c r="C571" s="7" t="s">
        <v>744</v>
      </c>
      <c r="D571" s="7" t="s">
        <v>969</v>
      </c>
      <c r="E571" s="7" t="s">
        <v>973</v>
      </c>
      <c r="F571" s="7"/>
      <c r="G571" s="8">
        <v>1944</v>
      </c>
      <c r="O571" s="8">
        <v>1944</v>
      </c>
      <c r="P571" s="24">
        <f>P572+P575+P578+P581</f>
        <v>1917.4</v>
      </c>
      <c r="Q571" s="39">
        <f t="shared" si="13"/>
        <v>98.63168724279835</v>
      </c>
    </row>
    <row r="572" spans="1:17" ht="30">
      <c r="A572" s="7" t="s">
        <v>978</v>
      </c>
      <c r="B572" s="11" t="s">
        <v>977</v>
      </c>
      <c r="C572" s="7" t="s">
        <v>744</v>
      </c>
      <c r="D572" s="7" t="s">
        <v>969</v>
      </c>
      <c r="E572" s="7" t="s">
        <v>976</v>
      </c>
      <c r="F572" s="7"/>
      <c r="G572" s="8">
        <v>319</v>
      </c>
      <c r="O572" s="8">
        <v>319</v>
      </c>
      <c r="P572" s="24">
        <f>P573</f>
        <v>319</v>
      </c>
      <c r="Q572" s="39">
        <f t="shared" si="13"/>
        <v>100</v>
      </c>
    </row>
    <row r="573" spans="1:17" ht="30">
      <c r="A573" s="7" t="s">
        <v>979</v>
      </c>
      <c r="B573" s="11" t="s">
        <v>753</v>
      </c>
      <c r="C573" s="7" t="s">
        <v>744</v>
      </c>
      <c r="D573" s="7" t="s">
        <v>969</v>
      </c>
      <c r="E573" s="7" t="s">
        <v>976</v>
      </c>
      <c r="F573" s="7" t="s">
        <v>752</v>
      </c>
      <c r="G573" s="8">
        <v>319</v>
      </c>
      <c r="O573" s="8">
        <v>319</v>
      </c>
      <c r="P573" s="24">
        <f>P574</f>
        <v>319</v>
      </c>
      <c r="Q573" s="39">
        <f t="shared" si="13"/>
        <v>100</v>
      </c>
    </row>
    <row r="574" spans="1:17" ht="15.75">
      <c r="A574" s="12" t="s">
        <v>980</v>
      </c>
      <c r="B574" s="13" t="s">
        <v>756</v>
      </c>
      <c r="C574" s="12" t="s">
        <v>744</v>
      </c>
      <c r="D574" s="12" t="s">
        <v>969</v>
      </c>
      <c r="E574" s="12" t="s">
        <v>976</v>
      </c>
      <c r="F574" s="12" t="s">
        <v>755</v>
      </c>
      <c r="G574" s="14">
        <v>319</v>
      </c>
      <c r="O574" s="14">
        <v>319</v>
      </c>
      <c r="P574" s="24">
        <v>319</v>
      </c>
      <c r="Q574" s="39">
        <f t="shared" si="13"/>
        <v>100</v>
      </c>
    </row>
    <row r="575" spans="1:17" ht="15.75">
      <c r="A575" s="7" t="s">
        <v>983</v>
      </c>
      <c r="B575" s="11" t="s">
        <v>982</v>
      </c>
      <c r="C575" s="7" t="s">
        <v>744</v>
      </c>
      <c r="D575" s="7" t="s">
        <v>969</v>
      </c>
      <c r="E575" s="7" t="s">
        <v>981</v>
      </c>
      <c r="F575" s="7"/>
      <c r="G575" s="8">
        <v>585</v>
      </c>
      <c r="O575" s="8">
        <v>585</v>
      </c>
      <c r="P575" s="24">
        <f>P576</f>
        <v>558.4</v>
      </c>
      <c r="Q575" s="39">
        <f t="shared" si="13"/>
        <v>95.452991452991455</v>
      </c>
    </row>
    <row r="576" spans="1:17" ht="30">
      <c r="A576" s="7" t="s">
        <v>984</v>
      </c>
      <c r="B576" s="11" t="s">
        <v>28</v>
      </c>
      <c r="C576" s="7" t="s">
        <v>744</v>
      </c>
      <c r="D576" s="7" t="s">
        <v>969</v>
      </c>
      <c r="E576" s="7" t="s">
        <v>981</v>
      </c>
      <c r="F576" s="7" t="s">
        <v>27</v>
      </c>
      <c r="G576" s="8">
        <v>585</v>
      </c>
      <c r="O576" s="8">
        <v>585</v>
      </c>
      <c r="P576" s="24">
        <f>P577</f>
        <v>558.4</v>
      </c>
      <c r="Q576" s="39">
        <f t="shared" si="13"/>
        <v>95.452991452991455</v>
      </c>
    </row>
    <row r="577" spans="1:17" ht="30">
      <c r="A577" s="12" t="s">
        <v>985</v>
      </c>
      <c r="B577" s="13" t="s">
        <v>30</v>
      </c>
      <c r="C577" s="12" t="s">
        <v>744</v>
      </c>
      <c r="D577" s="12" t="s">
        <v>969</v>
      </c>
      <c r="E577" s="12" t="s">
        <v>981</v>
      </c>
      <c r="F577" s="12" t="s">
        <v>29</v>
      </c>
      <c r="G577" s="14">
        <v>585</v>
      </c>
      <c r="O577" s="14">
        <v>585</v>
      </c>
      <c r="P577" s="24">
        <v>558.4</v>
      </c>
      <c r="Q577" s="39">
        <f t="shared" si="13"/>
        <v>95.452991452991455</v>
      </c>
    </row>
    <row r="578" spans="1:17" ht="30">
      <c r="A578" s="7" t="s">
        <v>988</v>
      </c>
      <c r="B578" s="11" t="s">
        <v>987</v>
      </c>
      <c r="C578" s="7" t="s">
        <v>744</v>
      </c>
      <c r="D578" s="7" t="s">
        <v>969</v>
      </c>
      <c r="E578" s="7" t="s">
        <v>986</v>
      </c>
      <c r="F578" s="7"/>
      <c r="G578" s="8">
        <v>1000</v>
      </c>
      <c r="O578" s="8">
        <v>1000</v>
      </c>
      <c r="P578" s="24">
        <f>P579</f>
        <v>1000</v>
      </c>
      <c r="Q578" s="39">
        <f t="shared" si="13"/>
        <v>100</v>
      </c>
    </row>
    <row r="579" spans="1:17" ht="30">
      <c r="A579" s="7" t="s">
        <v>989</v>
      </c>
      <c r="B579" s="11" t="s">
        <v>753</v>
      </c>
      <c r="C579" s="7" t="s">
        <v>744</v>
      </c>
      <c r="D579" s="7" t="s">
        <v>969</v>
      </c>
      <c r="E579" s="7" t="s">
        <v>986</v>
      </c>
      <c r="F579" s="7" t="s">
        <v>752</v>
      </c>
      <c r="G579" s="8">
        <v>1000</v>
      </c>
      <c r="O579" s="8">
        <v>1000</v>
      </c>
      <c r="P579" s="24">
        <f>P580</f>
        <v>1000</v>
      </c>
      <c r="Q579" s="39">
        <f t="shared" si="13"/>
        <v>100</v>
      </c>
    </row>
    <row r="580" spans="1:17" ht="15.75">
      <c r="A580" s="12" t="s">
        <v>990</v>
      </c>
      <c r="B580" s="13" t="s">
        <v>756</v>
      </c>
      <c r="C580" s="12" t="s">
        <v>744</v>
      </c>
      <c r="D580" s="12" t="s">
        <v>969</v>
      </c>
      <c r="E580" s="12" t="s">
        <v>986</v>
      </c>
      <c r="F580" s="12" t="s">
        <v>755</v>
      </c>
      <c r="G580" s="14">
        <v>1000</v>
      </c>
      <c r="O580" s="14">
        <v>1000</v>
      </c>
      <c r="P580" s="24">
        <v>1000</v>
      </c>
      <c r="Q580" s="39">
        <f t="shared" si="13"/>
        <v>100</v>
      </c>
    </row>
    <row r="581" spans="1:17" ht="45">
      <c r="A581" s="7" t="s">
        <v>993</v>
      </c>
      <c r="B581" s="11" t="s">
        <v>992</v>
      </c>
      <c r="C581" s="7" t="s">
        <v>744</v>
      </c>
      <c r="D581" s="7" t="s">
        <v>969</v>
      </c>
      <c r="E581" s="7" t="s">
        <v>991</v>
      </c>
      <c r="F581" s="7"/>
      <c r="G581" s="8">
        <v>40</v>
      </c>
      <c r="O581" s="8">
        <v>40</v>
      </c>
      <c r="P581" s="24">
        <f>P582</f>
        <v>40</v>
      </c>
      <c r="Q581" s="39">
        <f t="shared" si="13"/>
        <v>100</v>
      </c>
    </row>
    <row r="582" spans="1:17" ht="30">
      <c r="A582" s="7" t="s">
        <v>994</v>
      </c>
      <c r="B582" s="11" t="s">
        <v>753</v>
      </c>
      <c r="C582" s="7" t="s">
        <v>744</v>
      </c>
      <c r="D582" s="7" t="s">
        <v>969</v>
      </c>
      <c r="E582" s="7" t="s">
        <v>991</v>
      </c>
      <c r="F582" s="7" t="s">
        <v>752</v>
      </c>
      <c r="G582" s="8">
        <v>40</v>
      </c>
      <c r="O582" s="8">
        <v>40</v>
      </c>
      <c r="P582" s="24">
        <f>P583</f>
        <v>40</v>
      </c>
      <c r="Q582" s="39">
        <f t="shared" si="13"/>
        <v>100</v>
      </c>
    </row>
    <row r="583" spans="1:17" ht="15.75">
      <c r="A583" s="12" t="s">
        <v>995</v>
      </c>
      <c r="B583" s="13" t="s">
        <v>756</v>
      </c>
      <c r="C583" s="12" t="s">
        <v>744</v>
      </c>
      <c r="D583" s="12" t="s">
        <v>969</v>
      </c>
      <c r="E583" s="12" t="s">
        <v>991</v>
      </c>
      <c r="F583" s="12" t="s">
        <v>755</v>
      </c>
      <c r="G583" s="14">
        <v>40</v>
      </c>
      <c r="O583" s="14">
        <v>40</v>
      </c>
      <c r="P583" s="24">
        <v>40</v>
      </c>
      <c r="Q583" s="39">
        <f t="shared" si="13"/>
        <v>100</v>
      </c>
    </row>
    <row r="584" spans="1:17" ht="30">
      <c r="A584" s="7" t="s">
        <v>998</v>
      </c>
      <c r="B584" s="11" t="s">
        <v>997</v>
      </c>
      <c r="C584" s="28" t="s">
        <v>996</v>
      </c>
      <c r="D584" s="7"/>
      <c r="E584" s="7"/>
      <c r="F584" s="7"/>
      <c r="G584" s="25">
        <v>543560.69999999995</v>
      </c>
      <c r="H584" s="26"/>
      <c r="I584" s="26"/>
      <c r="J584" s="26"/>
      <c r="K584" s="26"/>
      <c r="L584" s="26"/>
      <c r="M584" s="26"/>
      <c r="N584" s="26"/>
      <c r="O584" s="25">
        <v>544217.1</v>
      </c>
      <c r="P584" s="27">
        <f>P585+P592+P769</f>
        <v>531025.6</v>
      </c>
      <c r="Q584" s="39">
        <f t="shared" si="13"/>
        <v>97.576059260173935</v>
      </c>
    </row>
    <row r="585" spans="1:17" ht="15.75">
      <c r="A585" s="7" t="s">
        <v>999</v>
      </c>
      <c r="B585" s="11" t="s">
        <v>411</v>
      </c>
      <c r="C585" s="7" t="s">
        <v>996</v>
      </c>
      <c r="D585" s="7" t="s">
        <v>410</v>
      </c>
      <c r="E585" s="7"/>
      <c r="F585" s="7"/>
      <c r="G585" s="8">
        <v>667.6</v>
      </c>
      <c r="O585" s="8">
        <v>667.6</v>
      </c>
      <c r="P585" s="24">
        <f t="shared" ref="P585:P590" si="14">P586</f>
        <v>465.3</v>
      </c>
      <c r="Q585" s="39">
        <f t="shared" si="13"/>
        <v>69.697423606950267</v>
      </c>
    </row>
    <row r="586" spans="1:17" ht="30">
      <c r="A586" s="7" t="s">
        <v>1000</v>
      </c>
      <c r="B586" s="11" t="s">
        <v>452</v>
      </c>
      <c r="C586" s="7" t="s">
        <v>996</v>
      </c>
      <c r="D586" s="7" t="s">
        <v>451</v>
      </c>
      <c r="E586" s="7"/>
      <c r="F586" s="7"/>
      <c r="G586" s="8">
        <v>667.6</v>
      </c>
      <c r="O586" s="8">
        <v>667.6</v>
      </c>
      <c r="P586" s="24">
        <f t="shared" si="14"/>
        <v>465.3</v>
      </c>
      <c r="Q586" s="39">
        <f t="shared" si="13"/>
        <v>69.697423606950267</v>
      </c>
    </row>
    <row r="587" spans="1:17" ht="60">
      <c r="A587" s="7" t="s">
        <v>1001</v>
      </c>
      <c r="B587" s="11" t="s">
        <v>18</v>
      </c>
      <c r="C587" s="7" t="s">
        <v>996</v>
      </c>
      <c r="D587" s="7" t="s">
        <v>451</v>
      </c>
      <c r="E587" s="7" t="s">
        <v>17</v>
      </c>
      <c r="F587" s="7"/>
      <c r="G587" s="8">
        <v>667.6</v>
      </c>
      <c r="O587" s="8">
        <v>667.6</v>
      </c>
      <c r="P587" s="24">
        <f t="shared" si="14"/>
        <v>465.3</v>
      </c>
      <c r="Q587" s="39">
        <f t="shared" ref="Q587:Q650" si="15">P587*100/O587</f>
        <v>69.697423606950267</v>
      </c>
    </row>
    <row r="588" spans="1:17" ht="75">
      <c r="A588" s="7" t="s">
        <v>1002</v>
      </c>
      <c r="B588" s="11" t="s">
        <v>134</v>
      </c>
      <c r="C588" s="7" t="s">
        <v>996</v>
      </c>
      <c r="D588" s="7" t="s">
        <v>451</v>
      </c>
      <c r="E588" s="7" t="s">
        <v>133</v>
      </c>
      <c r="F588" s="7"/>
      <c r="G588" s="8">
        <v>667.6</v>
      </c>
      <c r="O588" s="8">
        <v>667.6</v>
      </c>
      <c r="P588" s="24">
        <f t="shared" si="14"/>
        <v>465.3</v>
      </c>
      <c r="Q588" s="39">
        <f t="shared" si="15"/>
        <v>69.697423606950267</v>
      </c>
    </row>
    <row r="589" spans="1:17" ht="60">
      <c r="A589" s="7" t="s">
        <v>1003</v>
      </c>
      <c r="B589" s="11" t="s">
        <v>457</v>
      </c>
      <c r="C589" s="7" t="s">
        <v>996</v>
      </c>
      <c r="D589" s="7" t="s">
        <v>451</v>
      </c>
      <c r="E589" s="7" t="s">
        <v>456</v>
      </c>
      <c r="F589" s="7"/>
      <c r="G589" s="8">
        <v>667.6</v>
      </c>
      <c r="O589" s="8">
        <v>667.6</v>
      </c>
      <c r="P589" s="24">
        <f t="shared" si="14"/>
        <v>465.3</v>
      </c>
      <c r="Q589" s="39">
        <f t="shared" si="15"/>
        <v>69.697423606950267</v>
      </c>
    </row>
    <row r="590" spans="1:17" ht="30">
      <c r="A590" s="7" t="s">
        <v>1004</v>
      </c>
      <c r="B590" s="11" t="s">
        <v>28</v>
      </c>
      <c r="C590" s="7" t="s">
        <v>996</v>
      </c>
      <c r="D590" s="7" t="s">
        <v>451</v>
      </c>
      <c r="E590" s="7" t="s">
        <v>456</v>
      </c>
      <c r="F590" s="7" t="s">
        <v>27</v>
      </c>
      <c r="G590" s="8">
        <v>667.6</v>
      </c>
      <c r="O590" s="8">
        <v>667.6</v>
      </c>
      <c r="P590" s="24">
        <f t="shared" si="14"/>
        <v>465.3</v>
      </c>
      <c r="Q590" s="39">
        <f t="shared" si="15"/>
        <v>69.697423606950267</v>
      </c>
    </row>
    <row r="591" spans="1:17" ht="30">
      <c r="A591" s="12" t="s">
        <v>1005</v>
      </c>
      <c r="B591" s="13" t="s">
        <v>30</v>
      </c>
      <c r="C591" s="12" t="s">
        <v>996</v>
      </c>
      <c r="D591" s="12" t="s">
        <v>451</v>
      </c>
      <c r="E591" s="12" t="s">
        <v>456</v>
      </c>
      <c r="F591" s="12" t="s">
        <v>29</v>
      </c>
      <c r="G591" s="14">
        <v>667.6</v>
      </c>
      <c r="O591" s="14">
        <v>667.6</v>
      </c>
      <c r="P591" s="24">
        <v>465.3</v>
      </c>
      <c r="Q591" s="39">
        <f t="shared" si="15"/>
        <v>69.697423606950267</v>
      </c>
    </row>
    <row r="592" spans="1:17" ht="15.75">
      <c r="A592" s="7" t="s">
        <v>1006</v>
      </c>
      <c r="B592" s="11" t="s">
        <v>651</v>
      </c>
      <c r="C592" s="7" t="s">
        <v>996</v>
      </c>
      <c r="D592" s="7" t="s">
        <v>650</v>
      </c>
      <c r="E592" s="7"/>
      <c r="F592" s="7"/>
      <c r="G592" s="8">
        <v>517311.1</v>
      </c>
      <c r="O592" s="8">
        <v>517967.5</v>
      </c>
      <c r="P592" s="24">
        <f>P593+P626+P691+P721+P741</f>
        <v>505507.39999999997</v>
      </c>
      <c r="Q592" s="39">
        <f t="shared" si="15"/>
        <v>97.594424360601778</v>
      </c>
    </row>
    <row r="593" spans="1:17" ht="15.75">
      <c r="A593" s="7" t="s">
        <v>1007</v>
      </c>
      <c r="B593" s="11" t="s">
        <v>654</v>
      </c>
      <c r="C593" s="7" t="s">
        <v>996</v>
      </c>
      <c r="D593" s="7" t="s">
        <v>653</v>
      </c>
      <c r="E593" s="7"/>
      <c r="F593" s="7"/>
      <c r="G593" s="8">
        <v>111499.3</v>
      </c>
      <c r="O593" s="8">
        <v>112016.4</v>
      </c>
      <c r="P593" s="24">
        <f>P594</f>
        <v>108572.5</v>
      </c>
      <c r="Q593" s="39">
        <f t="shared" si="15"/>
        <v>96.925539474576937</v>
      </c>
    </row>
    <row r="594" spans="1:17" ht="30">
      <c r="A594" s="7" t="s">
        <v>1008</v>
      </c>
      <c r="B594" s="11" t="s">
        <v>543</v>
      </c>
      <c r="C594" s="7" t="s">
        <v>996</v>
      </c>
      <c r="D594" s="7" t="s">
        <v>653</v>
      </c>
      <c r="E594" s="7" t="s">
        <v>542</v>
      </c>
      <c r="F594" s="7"/>
      <c r="G594" s="8">
        <v>111499.3</v>
      </c>
      <c r="O594" s="8">
        <v>112016.4</v>
      </c>
      <c r="P594" s="24">
        <f>P595</f>
        <v>108572.5</v>
      </c>
      <c r="Q594" s="39">
        <f t="shared" si="15"/>
        <v>96.925539474576937</v>
      </c>
    </row>
    <row r="595" spans="1:17" ht="30">
      <c r="A595" s="7" t="s">
        <v>1011</v>
      </c>
      <c r="B595" s="11" t="s">
        <v>1010</v>
      </c>
      <c r="C595" s="7" t="s">
        <v>996</v>
      </c>
      <c r="D595" s="7" t="s">
        <v>653</v>
      </c>
      <c r="E595" s="7" t="s">
        <v>1009</v>
      </c>
      <c r="F595" s="7"/>
      <c r="G595" s="8">
        <v>111499.3</v>
      </c>
      <c r="O595" s="8">
        <v>112016.4</v>
      </c>
      <c r="P595" s="24">
        <f>P596+P603+P606+P609+P612+P619</f>
        <v>108572.5</v>
      </c>
      <c r="Q595" s="39">
        <f t="shared" si="15"/>
        <v>96.925539474576937</v>
      </c>
    </row>
    <row r="596" spans="1:17" ht="30">
      <c r="A596" s="7" t="s">
        <v>1013</v>
      </c>
      <c r="B596" s="11" t="s">
        <v>157</v>
      </c>
      <c r="C596" s="7" t="s">
        <v>996</v>
      </c>
      <c r="D596" s="7" t="s">
        <v>653</v>
      </c>
      <c r="E596" s="7" t="s">
        <v>1012</v>
      </c>
      <c r="F596" s="7"/>
      <c r="G596" s="8">
        <v>22076.5</v>
      </c>
      <c r="O596" s="8">
        <v>22078</v>
      </c>
      <c r="P596" s="24">
        <f>P597+P599+P601</f>
        <v>20260.3</v>
      </c>
      <c r="Q596" s="39">
        <f t="shared" si="15"/>
        <v>91.766917293233078</v>
      </c>
    </row>
    <row r="597" spans="1:17" ht="75">
      <c r="A597" s="7" t="s">
        <v>1014</v>
      </c>
      <c r="B597" s="11" t="s">
        <v>24</v>
      </c>
      <c r="C597" s="7" t="s">
        <v>996</v>
      </c>
      <c r="D597" s="7" t="s">
        <v>653</v>
      </c>
      <c r="E597" s="7" t="s">
        <v>1012</v>
      </c>
      <c r="F597" s="7" t="s">
        <v>23</v>
      </c>
      <c r="G597" s="8">
        <v>10818</v>
      </c>
      <c r="O597" s="8">
        <v>10810.4</v>
      </c>
      <c r="P597" s="24">
        <f>P598</f>
        <v>10767.2</v>
      </c>
      <c r="Q597" s="39">
        <f t="shared" si="15"/>
        <v>99.600384814622956</v>
      </c>
    </row>
    <row r="598" spans="1:17" ht="15.75">
      <c r="A598" s="12" t="s">
        <v>1015</v>
      </c>
      <c r="B598" s="13" t="s">
        <v>161</v>
      </c>
      <c r="C598" s="12" t="s">
        <v>996</v>
      </c>
      <c r="D598" s="12" t="s">
        <v>653</v>
      </c>
      <c r="E598" s="12" t="s">
        <v>1012</v>
      </c>
      <c r="F598" s="12" t="s">
        <v>160</v>
      </c>
      <c r="G598" s="14">
        <v>10818</v>
      </c>
      <c r="O598" s="14">
        <v>10810.4</v>
      </c>
      <c r="P598" s="24">
        <v>10767.2</v>
      </c>
      <c r="Q598" s="39">
        <f t="shared" si="15"/>
        <v>99.600384814622956</v>
      </c>
    </row>
    <row r="599" spans="1:17" ht="30">
      <c r="A599" s="7" t="s">
        <v>1016</v>
      </c>
      <c r="B599" s="11" t="s">
        <v>28</v>
      </c>
      <c r="C599" s="7" t="s">
        <v>996</v>
      </c>
      <c r="D599" s="7" t="s">
        <v>653</v>
      </c>
      <c r="E599" s="7" t="s">
        <v>1012</v>
      </c>
      <c r="F599" s="7" t="s">
        <v>27</v>
      </c>
      <c r="G599" s="8">
        <v>11018.4</v>
      </c>
      <c r="O599" s="8">
        <v>11027.5</v>
      </c>
      <c r="P599" s="24">
        <f>P600</f>
        <v>9253.5</v>
      </c>
      <c r="Q599" s="39">
        <f t="shared" si="15"/>
        <v>83.912944910451145</v>
      </c>
    </row>
    <row r="600" spans="1:17" ht="30">
      <c r="A600" s="12" t="s">
        <v>1017</v>
      </c>
      <c r="B600" s="13" t="s">
        <v>30</v>
      </c>
      <c r="C600" s="12" t="s">
        <v>996</v>
      </c>
      <c r="D600" s="12" t="s">
        <v>653</v>
      </c>
      <c r="E600" s="12" t="s">
        <v>1012</v>
      </c>
      <c r="F600" s="12" t="s">
        <v>29</v>
      </c>
      <c r="G600" s="14">
        <v>11018.4</v>
      </c>
      <c r="O600" s="14">
        <v>11027.5</v>
      </c>
      <c r="P600" s="24">
        <v>9253.5</v>
      </c>
      <c r="Q600" s="39">
        <f t="shared" si="15"/>
        <v>83.912944910451145</v>
      </c>
    </row>
    <row r="601" spans="1:17" ht="15.75">
      <c r="A601" s="7" t="s">
        <v>1018</v>
      </c>
      <c r="B601" s="11" t="s">
        <v>32</v>
      </c>
      <c r="C601" s="7" t="s">
        <v>996</v>
      </c>
      <c r="D601" s="7" t="s">
        <v>653</v>
      </c>
      <c r="E601" s="7" t="s">
        <v>1012</v>
      </c>
      <c r="F601" s="7" t="s">
        <v>31</v>
      </c>
      <c r="G601" s="8">
        <v>240.1</v>
      </c>
      <c r="O601" s="8">
        <v>240.1</v>
      </c>
      <c r="P601" s="24">
        <f>P602</f>
        <v>239.6</v>
      </c>
      <c r="Q601" s="39">
        <f t="shared" si="15"/>
        <v>99.791753436068305</v>
      </c>
    </row>
    <row r="602" spans="1:17" ht="15.75">
      <c r="A602" s="12" t="s">
        <v>1019</v>
      </c>
      <c r="B602" s="13" t="s">
        <v>35</v>
      </c>
      <c r="C602" s="12" t="s">
        <v>996</v>
      </c>
      <c r="D602" s="12" t="s">
        <v>653</v>
      </c>
      <c r="E602" s="12" t="s">
        <v>1012</v>
      </c>
      <c r="F602" s="12" t="s">
        <v>34</v>
      </c>
      <c r="G602" s="14">
        <v>240.1</v>
      </c>
      <c r="O602" s="14">
        <v>240.1</v>
      </c>
      <c r="P602" s="24">
        <v>239.6</v>
      </c>
      <c r="Q602" s="39">
        <f t="shared" si="15"/>
        <v>99.791753436068305</v>
      </c>
    </row>
    <row r="603" spans="1:17" ht="45">
      <c r="A603" s="7" t="s">
        <v>1022</v>
      </c>
      <c r="B603" s="11" t="s">
        <v>1021</v>
      </c>
      <c r="C603" s="7" t="s">
        <v>996</v>
      </c>
      <c r="D603" s="7" t="s">
        <v>653</v>
      </c>
      <c r="E603" s="7" t="s">
        <v>1020</v>
      </c>
      <c r="F603" s="7"/>
      <c r="G603" s="8">
        <v>8151.3</v>
      </c>
      <c r="O603" s="8">
        <v>8151.3</v>
      </c>
      <c r="P603" s="24">
        <f>P604</f>
        <v>6851.3</v>
      </c>
      <c r="Q603" s="39">
        <f t="shared" si="15"/>
        <v>84.051623667390473</v>
      </c>
    </row>
    <row r="604" spans="1:17" ht="30">
      <c r="A604" s="7" t="s">
        <v>1023</v>
      </c>
      <c r="B604" s="11" t="s">
        <v>28</v>
      </c>
      <c r="C604" s="7" t="s">
        <v>996</v>
      </c>
      <c r="D604" s="7" t="s">
        <v>653</v>
      </c>
      <c r="E604" s="7" t="s">
        <v>1020</v>
      </c>
      <c r="F604" s="7" t="s">
        <v>27</v>
      </c>
      <c r="G604" s="8">
        <v>8151.3</v>
      </c>
      <c r="O604" s="8">
        <v>8151.3</v>
      </c>
      <c r="P604" s="24">
        <f>P605</f>
        <v>6851.3</v>
      </c>
      <c r="Q604" s="39">
        <f t="shared" si="15"/>
        <v>84.051623667390473</v>
      </c>
    </row>
    <row r="605" spans="1:17" ht="30">
      <c r="A605" s="12" t="s">
        <v>1024</v>
      </c>
      <c r="B605" s="13" t="s">
        <v>30</v>
      </c>
      <c r="C605" s="12" t="s">
        <v>996</v>
      </c>
      <c r="D605" s="12" t="s">
        <v>653</v>
      </c>
      <c r="E605" s="12" t="s">
        <v>1020</v>
      </c>
      <c r="F605" s="12" t="s">
        <v>29</v>
      </c>
      <c r="G605" s="14">
        <v>8151.3</v>
      </c>
      <c r="O605" s="14">
        <v>8151.3</v>
      </c>
      <c r="P605" s="24">
        <v>6851.3</v>
      </c>
      <c r="Q605" s="39">
        <f t="shared" si="15"/>
        <v>84.051623667390473</v>
      </c>
    </row>
    <row r="606" spans="1:17" ht="60">
      <c r="A606" s="7" t="s">
        <v>1026</v>
      </c>
      <c r="B606" s="11" t="s">
        <v>207</v>
      </c>
      <c r="C606" s="7" t="s">
        <v>996</v>
      </c>
      <c r="D606" s="7" t="s">
        <v>653</v>
      </c>
      <c r="E606" s="7" t="s">
        <v>1025</v>
      </c>
      <c r="F606" s="7"/>
      <c r="G606" s="8">
        <v>14840.7</v>
      </c>
      <c r="O606" s="8">
        <v>14847.3</v>
      </c>
      <c r="P606" s="24">
        <f>P607</f>
        <v>14808.8</v>
      </c>
      <c r="Q606" s="39">
        <f t="shared" si="15"/>
        <v>99.740693594121495</v>
      </c>
    </row>
    <row r="607" spans="1:17" ht="75">
      <c r="A607" s="7" t="s">
        <v>1027</v>
      </c>
      <c r="B607" s="11" t="s">
        <v>24</v>
      </c>
      <c r="C607" s="7" t="s">
        <v>996</v>
      </c>
      <c r="D607" s="7" t="s">
        <v>653</v>
      </c>
      <c r="E607" s="7" t="s">
        <v>1025</v>
      </c>
      <c r="F607" s="7" t="s">
        <v>23</v>
      </c>
      <c r="G607" s="8">
        <v>14840.7</v>
      </c>
      <c r="O607" s="8">
        <v>14847.3</v>
      </c>
      <c r="P607" s="24">
        <f>P608</f>
        <v>14808.8</v>
      </c>
      <c r="Q607" s="39">
        <f t="shared" si="15"/>
        <v>99.740693594121495</v>
      </c>
    </row>
    <row r="608" spans="1:17" ht="15.75">
      <c r="A608" s="12" t="s">
        <v>1028</v>
      </c>
      <c r="B608" s="13" t="s">
        <v>161</v>
      </c>
      <c r="C608" s="12" t="s">
        <v>996</v>
      </c>
      <c r="D608" s="12" t="s">
        <v>653</v>
      </c>
      <c r="E608" s="12" t="s">
        <v>1025</v>
      </c>
      <c r="F608" s="12" t="s">
        <v>160</v>
      </c>
      <c r="G608" s="14">
        <v>14840.7</v>
      </c>
      <c r="O608" s="14">
        <v>14847.3</v>
      </c>
      <c r="P608" s="24">
        <v>14808.8</v>
      </c>
      <c r="Q608" s="39">
        <f t="shared" si="15"/>
        <v>99.740693594121495</v>
      </c>
    </row>
    <row r="609" spans="1:17" ht="30">
      <c r="A609" s="7" t="s">
        <v>752</v>
      </c>
      <c r="B609" s="11" t="s">
        <v>894</v>
      </c>
      <c r="C609" s="7" t="s">
        <v>996</v>
      </c>
      <c r="D609" s="7" t="s">
        <v>653</v>
      </c>
      <c r="E609" s="7" t="s">
        <v>1029</v>
      </c>
      <c r="F609" s="7"/>
      <c r="G609" s="8">
        <v>9.1</v>
      </c>
      <c r="O609" s="8">
        <v>0</v>
      </c>
      <c r="P609" s="24"/>
      <c r="Q609" s="39" t="e">
        <f t="shared" si="15"/>
        <v>#DIV/0!</v>
      </c>
    </row>
    <row r="610" spans="1:17" ht="30">
      <c r="A610" s="7" t="s">
        <v>1030</v>
      </c>
      <c r="B610" s="11" t="s">
        <v>28</v>
      </c>
      <c r="C610" s="7" t="s">
        <v>996</v>
      </c>
      <c r="D610" s="7" t="s">
        <v>653</v>
      </c>
      <c r="E610" s="7" t="s">
        <v>1029</v>
      </c>
      <c r="F610" s="7" t="s">
        <v>27</v>
      </c>
      <c r="G610" s="8">
        <v>9.1</v>
      </c>
      <c r="O610" s="8">
        <v>0</v>
      </c>
      <c r="P610" s="24"/>
      <c r="Q610" s="39" t="e">
        <f t="shared" si="15"/>
        <v>#DIV/0!</v>
      </c>
    </row>
    <row r="611" spans="1:17" ht="30">
      <c r="A611" s="12" t="s">
        <v>1031</v>
      </c>
      <c r="B611" s="13" t="s">
        <v>30</v>
      </c>
      <c r="C611" s="12" t="s">
        <v>996</v>
      </c>
      <c r="D611" s="12" t="s">
        <v>653</v>
      </c>
      <c r="E611" s="12" t="s">
        <v>1029</v>
      </c>
      <c r="F611" s="12" t="s">
        <v>29</v>
      </c>
      <c r="G611" s="14">
        <v>9.1</v>
      </c>
      <c r="O611" s="14">
        <v>0</v>
      </c>
      <c r="P611" s="24"/>
      <c r="Q611" s="39" t="e">
        <f t="shared" si="15"/>
        <v>#DIV/0!</v>
      </c>
    </row>
    <row r="612" spans="1:17" ht="195">
      <c r="A612" s="7" t="s">
        <v>1034</v>
      </c>
      <c r="B612" s="15" t="s">
        <v>1033</v>
      </c>
      <c r="C612" s="7" t="s">
        <v>996</v>
      </c>
      <c r="D612" s="7" t="s">
        <v>653</v>
      </c>
      <c r="E612" s="7" t="s">
        <v>1032</v>
      </c>
      <c r="F612" s="7"/>
      <c r="G612" s="8">
        <v>29440.3</v>
      </c>
      <c r="O612" s="8">
        <v>29958.400000000001</v>
      </c>
      <c r="P612" s="24">
        <f>P613+P615+P617</f>
        <v>29756.799999999999</v>
      </c>
      <c r="Q612" s="39">
        <f t="shared" si="15"/>
        <v>99.327066866054253</v>
      </c>
    </row>
    <row r="613" spans="1:17" ht="75">
      <c r="A613" s="7" t="s">
        <v>1035</v>
      </c>
      <c r="B613" s="11" t="s">
        <v>24</v>
      </c>
      <c r="C613" s="7" t="s">
        <v>996</v>
      </c>
      <c r="D613" s="7" t="s">
        <v>653</v>
      </c>
      <c r="E613" s="7" t="s">
        <v>1032</v>
      </c>
      <c r="F613" s="7" t="s">
        <v>23</v>
      </c>
      <c r="G613" s="8">
        <v>28078.9</v>
      </c>
      <c r="O613" s="8">
        <v>28597</v>
      </c>
      <c r="P613" s="24">
        <f>P614</f>
        <v>28424.400000000001</v>
      </c>
      <c r="Q613" s="39">
        <f t="shared" si="15"/>
        <v>99.396440186033502</v>
      </c>
    </row>
    <row r="614" spans="1:17" ht="15.75">
      <c r="A614" s="12" t="s">
        <v>1036</v>
      </c>
      <c r="B614" s="13" t="s">
        <v>161</v>
      </c>
      <c r="C614" s="12" t="s">
        <v>996</v>
      </c>
      <c r="D614" s="12" t="s">
        <v>653</v>
      </c>
      <c r="E614" s="12" t="s">
        <v>1032</v>
      </c>
      <c r="F614" s="12" t="s">
        <v>160</v>
      </c>
      <c r="G614" s="14">
        <v>28078.9</v>
      </c>
      <c r="O614" s="14">
        <v>28597</v>
      </c>
      <c r="P614" s="24">
        <v>28424.400000000001</v>
      </c>
      <c r="Q614" s="39">
        <f t="shared" si="15"/>
        <v>99.396440186033502</v>
      </c>
    </row>
    <row r="615" spans="1:17" ht="30">
      <c r="A615" s="7" t="s">
        <v>1037</v>
      </c>
      <c r="B615" s="11" t="s">
        <v>28</v>
      </c>
      <c r="C615" s="7" t="s">
        <v>996</v>
      </c>
      <c r="D615" s="7" t="s">
        <v>653</v>
      </c>
      <c r="E615" s="7" t="s">
        <v>1032</v>
      </c>
      <c r="F615" s="7" t="s">
        <v>27</v>
      </c>
      <c r="G615" s="8">
        <v>1326.1</v>
      </c>
      <c r="O615" s="8">
        <v>1326.1</v>
      </c>
      <c r="P615" s="24">
        <f>P616</f>
        <v>1297.0999999999999</v>
      </c>
      <c r="Q615" s="39">
        <f t="shared" si="15"/>
        <v>97.813136264233464</v>
      </c>
    </row>
    <row r="616" spans="1:17" ht="30">
      <c r="A616" s="12" t="s">
        <v>1038</v>
      </c>
      <c r="B616" s="13" t="s">
        <v>30</v>
      </c>
      <c r="C616" s="12" t="s">
        <v>996</v>
      </c>
      <c r="D616" s="12" t="s">
        <v>653</v>
      </c>
      <c r="E616" s="12" t="s">
        <v>1032</v>
      </c>
      <c r="F616" s="12" t="s">
        <v>29</v>
      </c>
      <c r="G616" s="14">
        <v>1326.1</v>
      </c>
      <c r="O616" s="14">
        <v>1326.1</v>
      </c>
      <c r="P616" s="24">
        <v>1297.0999999999999</v>
      </c>
      <c r="Q616" s="39">
        <f t="shared" si="15"/>
        <v>97.813136264233464</v>
      </c>
    </row>
    <row r="617" spans="1:17" ht="15.75">
      <c r="A617" s="7" t="s">
        <v>1039</v>
      </c>
      <c r="B617" s="11" t="s">
        <v>32</v>
      </c>
      <c r="C617" s="7" t="s">
        <v>996</v>
      </c>
      <c r="D617" s="7" t="s">
        <v>653</v>
      </c>
      <c r="E617" s="7" t="s">
        <v>1032</v>
      </c>
      <c r="F617" s="7" t="s">
        <v>31</v>
      </c>
      <c r="G617" s="8">
        <v>35.299999999999997</v>
      </c>
      <c r="O617" s="8">
        <v>35.299999999999997</v>
      </c>
      <c r="P617" s="24">
        <f>P618</f>
        <v>35.299999999999997</v>
      </c>
      <c r="Q617" s="39">
        <f t="shared" si="15"/>
        <v>100</v>
      </c>
    </row>
    <row r="618" spans="1:17" ht="15.75">
      <c r="A618" s="12" t="s">
        <v>1040</v>
      </c>
      <c r="B618" s="13" t="s">
        <v>35</v>
      </c>
      <c r="C618" s="12" t="s">
        <v>996</v>
      </c>
      <c r="D618" s="12" t="s">
        <v>653</v>
      </c>
      <c r="E618" s="12" t="s">
        <v>1032</v>
      </c>
      <c r="F618" s="12" t="s">
        <v>34</v>
      </c>
      <c r="G618" s="14">
        <v>35.299999999999997</v>
      </c>
      <c r="O618" s="14">
        <v>35.299999999999997</v>
      </c>
      <c r="P618" s="24">
        <v>35.299999999999997</v>
      </c>
      <c r="Q618" s="39">
        <f t="shared" si="15"/>
        <v>100</v>
      </c>
    </row>
    <row r="619" spans="1:17" ht="195">
      <c r="A619" s="7" t="s">
        <v>755</v>
      </c>
      <c r="B619" s="15" t="s">
        <v>1042</v>
      </c>
      <c r="C619" s="7" t="s">
        <v>996</v>
      </c>
      <c r="D619" s="7" t="s">
        <v>653</v>
      </c>
      <c r="E619" s="7" t="s">
        <v>1041</v>
      </c>
      <c r="F619" s="7"/>
      <c r="G619" s="8">
        <v>36981.4</v>
      </c>
      <c r="O619" s="8">
        <v>36981.4</v>
      </c>
      <c r="P619" s="24">
        <f>P620+P622+P624</f>
        <v>36895.300000000003</v>
      </c>
      <c r="Q619" s="39">
        <f t="shared" si="15"/>
        <v>99.767180258183856</v>
      </c>
    </row>
    <row r="620" spans="1:17" ht="75">
      <c r="A620" s="7" t="s">
        <v>1043</v>
      </c>
      <c r="B620" s="11" t="s">
        <v>24</v>
      </c>
      <c r="C620" s="7" t="s">
        <v>996</v>
      </c>
      <c r="D620" s="7" t="s">
        <v>653</v>
      </c>
      <c r="E620" s="7" t="s">
        <v>1041</v>
      </c>
      <c r="F620" s="7" t="s">
        <v>23</v>
      </c>
      <c r="G620" s="8">
        <v>36047.699999999997</v>
      </c>
      <c r="O620" s="8">
        <v>36047.699999999997</v>
      </c>
      <c r="P620" s="24">
        <f>P621</f>
        <v>35978.400000000001</v>
      </c>
      <c r="Q620" s="39">
        <f t="shared" si="15"/>
        <v>99.807754724989394</v>
      </c>
    </row>
    <row r="621" spans="1:17" ht="15.75">
      <c r="A621" s="12" t="s">
        <v>1044</v>
      </c>
      <c r="B621" s="13" t="s">
        <v>161</v>
      </c>
      <c r="C621" s="12" t="s">
        <v>996</v>
      </c>
      <c r="D621" s="12" t="s">
        <v>653</v>
      </c>
      <c r="E621" s="12" t="s">
        <v>1041</v>
      </c>
      <c r="F621" s="12" t="s">
        <v>160</v>
      </c>
      <c r="G621" s="14">
        <v>36047.699999999997</v>
      </c>
      <c r="O621" s="14">
        <v>36047.699999999997</v>
      </c>
      <c r="P621" s="24">
        <v>35978.400000000001</v>
      </c>
      <c r="Q621" s="39">
        <f t="shared" si="15"/>
        <v>99.807754724989394</v>
      </c>
    </row>
    <row r="622" spans="1:17" ht="30">
      <c r="A622" s="7" t="s">
        <v>1045</v>
      </c>
      <c r="B622" s="11" t="s">
        <v>28</v>
      </c>
      <c r="C622" s="7" t="s">
        <v>996</v>
      </c>
      <c r="D622" s="7" t="s">
        <v>653</v>
      </c>
      <c r="E622" s="7" t="s">
        <v>1041</v>
      </c>
      <c r="F622" s="7" t="s">
        <v>27</v>
      </c>
      <c r="G622" s="8">
        <v>933</v>
      </c>
      <c r="O622" s="8">
        <v>933</v>
      </c>
      <c r="P622" s="24">
        <f>P623</f>
        <v>916.3</v>
      </c>
      <c r="Q622" s="39">
        <f t="shared" si="15"/>
        <v>98.21007502679528</v>
      </c>
    </row>
    <row r="623" spans="1:17" ht="30">
      <c r="A623" s="12" t="s">
        <v>1046</v>
      </c>
      <c r="B623" s="13" t="s">
        <v>30</v>
      </c>
      <c r="C623" s="12" t="s">
        <v>996</v>
      </c>
      <c r="D623" s="12" t="s">
        <v>653</v>
      </c>
      <c r="E623" s="12" t="s">
        <v>1041</v>
      </c>
      <c r="F623" s="12" t="s">
        <v>29</v>
      </c>
      <c r="G623" s="14">
        <v>933</v>
      </c>
      <c r="O623" s="14">
        <v>933</v>
      </c>
      <c r="P623" s="24">
        <v>916.3</v>
      </c>
      <c r="Q623" s="39">
        <f t="shared" si="15"/>
        <v>98.21007502679528</v>
      </c>
    </row>
    <row r="624" spans="1:17" ht="15.75">
      <c r="A624" s="7" t="s">
        <v>1047</v>
      </c>
      <c r="B624" s="11" t="s">
        <v>32</v>
      </c>
      <c r="C624" s="7" t="s">
        <v>996</v>
      </c>
      <c r="D624" s="7" t="s">
        <v>653</v>
      </c>
      <c r="E624" s="7" t="s">
        <v>1041</v>
      </c>
      <c r="F624" s="7" t="s">
        <v>31</v>
      </c>
      <c r="G624" s="8">
        <v>0.6</v>
      </c>
      <c r="O624" s="8">
        <v>0.6</v>
      </c>
      <c r="P624" s="24">
        <f>P625</f>
        <v>0.6</v>
      </c>
      <c r="Q624" s="39">
        <f t="shared" si="15"/>
        <v>100</v>
      </c>
    </row>
    <row r="625" spans="1:17" ht="15.75">
      <c r="A625" s="12" t="s">
        <v>1048</v>
      </c>
      <c r="B625" s="13" t="s">
        <v>35</v>
      </c>
      <c r="C625" s="12" t="s">
        <v>996</v>
      </c>
      <c r="D625" s="12" t="s">
        <v>653</v>
      </c>
      <c r="E625" s="12" t="s">
        <v>1041</v>
      </c>
      <c r="F625" s="12" t="s">
        <v>34</v>
      </c>
      <c r="G625" s="14">
        <v>0.6</v>
      </c>
      <c r="O625" s="14">
        <v>0.6</v>
      </c>
      <c r="P625" s="24">
        <v>0.6</v>
      </c>
      <c r="Q625" s="39">
        <f t="shared" si="15"/>
        <v>100</v>
      </c>
    </row>
    <row r="626" spans="1:17" ht="15.75">
      <c r="A626" s="7" t="s">
        <v>1049</v>
      </c>
      <c r="B626" s="11" t="s">
        <v>665</v>
      </c>
      <c r="C626" s="7" t="s">
        <v>996</v>
      </c>
      <c r="D626" s="7" t="s">
        <v>664</v>
      </c>
      <c r="E626" s="7"/>
      <c r="F626" s="7"/>
      <c r="G626" s="8">
        <v>364066.3</v>
      </c>
      <c r="O626" s="8">
        <v>364484.8</v>
      </c>
      <c r="P626" s="24">
        <f>P627</f>
        <v>356813.49999999994</v>
      </c>
      <c r="Q626" s="39">
        <f t="shared" si="15"/>
        <v>97.895303178623621</v>
      </c>
    </row>
    <row r="627" spans="1:17" ht="30">
      <c r="A627" s="7" t="s">
        <v>1050</v>
      </c>
      <c r="B627" s="11" t="s">
        <v>543</v>
      </c>
      <c r="C627" s="7" t="s">
        <v>996</v>
      </c>
      <c r="D627" s="7" t="s">
        <v>664</v>
      </c>
      <c r="E627" s="7" t="s">
        <v>542</v>
      </c>
      <c r="F627" s="7"/>
      <c r="G627" s="8">
        <v>364066.3</v>
      </c>
      <c r="O627" s="8">
        <v>364484.8</v>
      </c>
      <c r="P627" s="24">
        <f>P628</f>
        <v>356813.49999999994</v>
      </c>
      <c r="Q627" s="39">
        <f t="shared" si="15"/>
        <v>97.895303178623621</v>
      </c>
    </row>
    <row r="628" spans="1:17" ht="30">
      <c r="A628" s="7" t="s">
        <v>1051</v>
      </c>
      <c r="B628" s="11" t="s">
        <v>1010</v>
      </c>
      <c r="C628" s="7" t="s">
        <v>996</v>
      </c>
      <c r="D628" s="7" t="s">
        <v>664</v>
      </c>
      <c r="E628" s="7" t="s">
        <v>1009</v>
      </c>
      <c r="F628" s="7"/>
      <c r="G628" s="8">
        <v>364066.3</v>
      </c>
      <c r="O628" s="8">
        <v>364484.8</v>
      </c>
      <c r="P628" s="24">
        <f>P629+P632+P635+P638+P641+P651+P654+P657+P660+P663+P672+P675+P682+P685+P688</f>
        <v>356813.49999999994</v>
      </c>
      <c r="Q628" s="39">
        <f t="shared" si="15"/>
        <v>97.895303178623621</v>
      </c>
    </row>
    <row r="629" spans="1:17" ht="30">
      <c r="A629" s="7" t="s">
        <v>1054</v>
      </c>
      <c r="B629" s="11" t="s">
        <v>1053</v>
      </c>
      <c r="C629" s="7" t="s">
        <v>996</v>
      </c>
      <c r="D629" s="7" t="s">
        <v>664</v>
      </c>
      <c r="E629" s="7" t="s">
        <v>1052</v>
      </c>
      <c r="F629" s="7"/>
      <c r="G629" s="8">
        <v>81.400000000000006</v>
      </c>
      <c r="O629" s="8">
        <v>81.400000000000006</v>
      </c>
      <c r="P629" s="24">
        <f>P630</f>
        <v>81.400000000000006</v>
      </c>
      <c r="Q629" s="39">
        <f t="shared" si="15"/>
        <v>100</v>
      </c>
    </row>
    <row r="630" spans="1:17" ht="30">
      <c r="A630" s="7" t="s">
        <v>1055</v>
      </c>
      <c r="B630" s="11" t="s">
        <v>753</v>
      </c>
      <c r="C630" s="7" t="s">
        <v>996</v>
      </c>
      <c r="D630" s="7" t="s">
        <v>664</v>
      </c>
      <c r="E630" s="7" t="s">
        <v>1052</v>
      </c>
      <c r="F630" s="7" t="s">
        <v>752</v>
      </c>
      <c r="G630" s="8">
        <v>81.400000000000006</v>
      </c>
      <c r="O630" s="8">
        <v>81.400000000000006</v>
      </c>
      <c r="P630" s="24">
        <f>P631</f>
        <v>81.400000000000006</v>
      </c>
      <c r="Q630" s="39">
        <f t="shared" si="15"/>
        <v>100</v>
      </c>
    </row>
    <row r="631" spans="1:17" ht="15.75">
      <c r="A631" s="12" t="s">
        <v>1057</v>
      </c>
      <c r="B631" s="13" t="s">
        <v>1056</v>
      </c>
      <c r="C631" s="12" t="s">
        <v>996</v>
      </c>
      <c r="D631" s="12" t="s">
        <v>664</v>
      </c>
      <c r="E631" s="12" t="s">
        <v>1052</v>
      </c>
      <c r="F631" s="12" t="s">
        <v>1054</v>
      </c>
      <c r="G631" s="14">
        <v>81.400000000000006</v>
      </c>
      <c r="O631" s="14">
        <v>81.400000000000006</v>
      </c>
      <c r="P631" s="24">
        <v>81.400000000000006</v>
      </c>
      <c r="Q631" s="39">
        <f t="shared" si="15"/>
        <v>100</v>
      </c>
    </row>
    <row r="632" spans="1:17" ht="15.75">
      <c r="A632" s="7" t="s">
        <v>1059</v>
      </c>
      <c r="B632" s="11" t="s">
        <v>193</v>
      </c>
      <c r="C632" s="7" t="s">
        <v>996</v>
      </c>
      <c r="D632" s="7" t="s">
        <v>664</v>
      </c>
      <c r="E632" s="7" t="s">
        <v>1058</v>
      </c>
      <c r="F632" s="7"/>
      <c r="G632" s="8">
        <v>299</v>
      </c>
      <c r="O632" s="8">
        <v>299</v>
      </c>
      <c r="P632" s="24"/>
      <c r="Q632" s="39">
        <f t="shared" si="15"/>
        <v>0</v>
      </c>
    </row>
    <row r="633" spans="1:17" ht="30">
      <c r="A633" s="7" t="s">
        <v>1060</v>
      </c>
      <c r="B633" s="11" t="s">
        <v>28</v>
      </c>
      <c r="C633" s="7" t="s">
        <v>996</v>
      </c>
      <c r="D633" s="7" t="s">
        <v>664</v>
      </c>
      <c r="E633" s="7" t="s">
        <v>1058</v>
      </c>
      <c r="F633" s="7" t="s">
        <v>27</v>
      </c>
      <c r="G633" s="8">
        <v>299</v>
      </c>
      <c r="O633" s="8">
        <v>299</v>
      </c>
      <c r="P633" s="24"/>
      <c r="Q633" s="39">
        <f t="shared" si="15"/>
        <v>0</v>
      </c>
    </row>
    <row r="634" spans="1:17" ht="30">
      <c r="A634" s="12" t="s">
        <v>1061</v>
      </c>
      <c r="B634" s="13" t="s">
        <v>30</v>
      </c>
      <c r="C634" s="12" t="s">
        <v>996</v>
      </c>
      <c r="D634" s="12" t="s">
        <v>664</v>
      </c>
      <c r="E634" s="12" t="s">
        <v>1058</v>
      </c>
      <c r="F634" s="12" t="s">
        <v>29</v>
      </c>
      <c r="G634" s="14">
        <v>299</v>
      </c>
      <c r="O634" s="14">
        <v>299</v>
      </c>
      <c r="P634" s="24"/>
      <c r="Q634" s="39">
        <f t="shared" si="15"/>
        <v>0</v>
      </c>
    </row>
    <row r="635" spans="1:17" ht="45">
      <c r="A635" s="7" t="s">
        <v>1064</v>
      </c>
      <c r="B635" s="11" t="s">
        <v>1063</v>
      </c>
      <c r="C635" s="7" t="s">
        <v>996</v>
      </c>
      <c r="D635" s="7" t="s">
        <v>664</v>
      </c>
      <c r="E635" s="7" t="s">
        <v>1062</v>
      </c>
      <c r="F635" s="7"/>
      <c r="G635" s="8">
        <v>25</v>
      </c>
      <c r="O635" s="8">
        <v>25</v>
      </c>
      <c r="P635" s="24">
        <f>P636</f>
        <v>25</v>
      </c>
      <c r="Q635" s="39">
        <f t="shared" si="15"/>
        <v>100</v>
      </c>
    </row>
    <row r="636" spans="1:17" ht="30">
      <c r="A636" s="7" t="s">
        <v>1065</v>
      </c>
      <c r="B636" s="11" t="s">
        <v>753</v>
      </c>
      <c r="C636" s="7" t="s">
        <v>996</v>
      </c>
      <c r="D636" s="7" t="s">
        <v>664</v>
      </c>
      <c r="E636" s="7" t="s">
        <v>1062</v>
      </c>
      <c r="F636" s="7" t="s">
        <v>752</v>
      </c>
      <c r="G636" s="8">
        <v>25</v>
      </c>
      <c r="O636" s="8">
        <v>25</v>
      </c>
      <c r="P636" s="24">
        <f>P637</f>
        <v>25</v>
      </c>
      <c r="Q636" s="39">
        <f t="shared" si="15"/>
        <v>100</v>
      </c>
    </row>
    <row r="637" spans="1:17" ht="15.75">
      <c r="A637" s="12" t="s">
        <v>1066</v>
      </c>
      <c r="B637" s="13" t="s">
        <v>1056</v>
      </c>
      <c r="C637" s="12" t="s">
        <v>996</v>
      </c>
      <c r="D637" s="12" t="s">
        <v>664</v>
      </c>
      <c r="E637" s="12" t="s">
        <v>1062</v>
      </c>
      <c r="F637" s="12" t="s">
        <v>1054</v>
      </c>
      <c r="G637" s="14">
        <v>25</v>
      </c>
      <c r="O637" s="14">
        <v>25</v>
      </c>
      <c r="P637" s="24">
        <v>25</v>
      </c>
      <c r="Q637" s="39">
        <f t="shared" si="15"/>
        <v>100</v>
      </c>
    </row>
    <row r="638" spans="1:17" ht="30">
      <c r="A638" s="7" t="s">
        <v>1069</v>
      </c>
      <c r="B638" s="11" t="s">
        <v>1068</v>
      </c>
      <c r="C638" s="7" t="s">
        <v>996</v>
      </c>
      <c r="D638" s="7" t="s">
        <v>664</v>
      </c>
      <c r="E638" s="7" t="s">
        <v>1067</v>
      </c>
      <c r="F638" s="7"/>
      <c r="G638" s="8">
        <v>179.3</v>
      </c>
      <c r="O638" s="8">
        <v>179.3</v>
      </c>
      <c r="P638" s="24">
        <f>P639</f>
        <v>179.3</v>
      </c>
      <c r="Q638" s="39">
        <f t="shared" si="15"/>
        <v>100</v>
      </c>
    </row>
    <row r="639" spans="1:17" ht="30">
      <c r="A639" s="7" t="s">
        <v>1070</v>
      </c>
      <c r="B639" s="11" t="s">
        <v>28</v>
      </c>
      <c r="C639" s="7" t="s">
        <v>996</v>
      </c>
      <c r="D639" s="7" t="s">
        <v>664</v>
      </c>
      <c r="E639" s="7" t="s">
        <v>1067</v>
      </c>
      <c r="F639" s="7" t="s">
        <v>27</v>
      </c>
      <c r="G639" s="8">
        <v>179.3</v>
      </c>
      <c r="O639" s="8">
        <v>179.3</v>
      </c>
      <c r="P639" s="24">
        <f>P640</f>
        <v>179.3</v>
      </c>
      <c r="Q639" s="39">
        <f t="shared" si="15"/>
        <v>100</v>
      </c>
    </row>
    <row r="640" spans="1:17" ht="30">
      <c r="A640" s="12" t="s">
        <v>1071</v>
      </c>
      <c r="B640" s="13" t="s">
        <v>30</v>
      </c>
      <c r="C640" s="12" t="s">
        <v>996</v>
      </c>
      <c r="D640" s="12" t="s">
        <v>664</v>
      </c>
      <c r="E640" s="12" t="s">
        <v>1067</v>
      </c>
      <c r="F640" s="12" t="s">
        <v>29</v>
      </c>
      <c r="G640" s="14">
        <v>179.3</v>
      </c>
      <c r="O640" s="14">
        <v>179.3</v>
      </c>
      <c r="P640" s="24">
        <v>179.3</v>
      </c>
      <c r="Q640" s="39">
        <f t="shared" si="15"/>
        <v>100</v>
      </c>
    </row>
    <row r="641" spans="1:17" ht="30">
      <c r="A641" s="7" t="s">
        <v>1072</v>
      </c>
      <c r="B641" s="11" t="s">
        <v>157</v>
      </c>
      <c r="C641" s="7" t="s">
        <v>996</v>
      </c>
      <c r="D641" s="7" t="s">
        <v>664</v>
      </c>
      <c r="E641" s="7" t="s">
        <v>1012</v>
      </c>
      <c r="F641" s="7"/>
      <c r="G641" s="8">
        <v>77257.899999999994</v>
      </c>
      <c r="O641" s="8">
        <v>75906.2</v>
      </c>
      <c r="P641" s="24">
        <f>P642+P644+P646+P648</f>
        <v>70233.900000000009</v>
      </c>
      <c r="Q641" s="39">
        <f t="shared" si="15"/>
        <v>92.527224390102532</v>
      </c>
    </row>
    <row r="642" spans="1:17" ht="75">
      <c r="A642" s="7" t="s">
        <v>1073</v>
      </c>
      <c r="B642" s="11" t="s">
        <v>24</v>
      </c>
      <c r="C642" s="7" t="s">
        <v>996</v>
      </c>
      <c r="D642" s="7" t="s">
        <v>664</v>
      </c>
      <c r="E642" s="7" t="s">
        <v>1012</v>
      </c>
      <c r="F642" s="7" t="s">
        <v>23</v>
      </c>
      <c r="G642" s="8">
        <v>25910.9</v>
      </c>
      <c r="O642" s="8">
        <v>25907.200000000001</v>
      </c>
      <c r="P642" s="24">
        <f>P643</f>
        <v>25860.6</v>
      </c>
      <c r="Q642" s="39">
        <f t="shared" si="15"/>
        <v>99.820127223320156</v>
      </c>
    </row>
    <row r="643" spans="1:17" ht="15.75">
      <c r="A643" s="12" t="s">
        <v>1074</v>
      </c>
      <c r="B643" s="13" t="s">
        <v>161</v>
      </c>
      <c r="C643" s="12" t="s">
        <v>996</v>
      </c>
      <c r="D643" s="12" t="s">
        <v>664</v>
      </c>
      <c r="E643" s="12" t="s">
        <v>1012</v>
      </c>
      <c r="F643" s="12" t="s">
        <v>160</v>
      </c>
      <c r="G643" s="14">
        <v>25910.9</v>
      </c>
      <c r="O643" s="14">
        <v>25907.200000000001</v>
      </c>
      <c r="P643" s="24">
        <v>25860.6</v>
      </c>
      <c r="Q643" s="39">
        <f t="shared" si="15"/>
        <v>99.820127223320156</v>
      </c>
    </row>
    <row r="644" spans="1:17" ht="30">
      <c r="A644" s="7" t="s">
        <v>1075</v>
      </c>
      <c r="B644" s="11" t="s">
        <v>28</v>
      </c>
      <c r="C644" s="7" t="s">
        <v>996</v>
      </c>
      <c r="D644" s="7" t="s">
        <v>664</v>
      </c>
      <c r="E644" s="7" t="s">
        <v>1012</v>
      </c>
      <c r="F644" s="7" t="s">
        <v>27</v>
      </c>
      <c r="G644" s="8">
        <v>33423.4</v>
      </c>
      <c r="O644" s="8">
        <v>32075.4</v>
      </c>
      <c r="P644" s="24">
        <f>P645</f>
        <v>27184</v>
      </c>
      <c r="Q644" s="39">
        <f t="shared" si="15"/>
        <v>84.75030708892173</v>
      </c>
    </row>
    <row r="645" spans="1:17" ht="30">
      <c r="A645" s="12" t="s">
        <v>1076</v>
      </c>
      <c r="B645" s="13" t="s">
        <v>30</v>
      </c>
      <c r="C645" s="12" t="s">
        <v>996</v>
      </c>
      <c r="D645" s="12" t="s">
        <v>664</v>
      </c>
      <c r="E645" s="12" t="s">
        <v>1012</v>
      </c>
      <c r="F645" s="12" t="s">
        <v>29</v>
      </c>
      <c r="G645" s="14">
        <v>33423.4</v>
      </c>
      <c r="O645" s="14">
        <v>32075.4</v>
      </c>
      <c r="P645" s="24">
        <v>27184</v>
      </c>
      <c r="Q645" s="39">
        <f t="shared" si="15"/>
        <v>84.75030708892173</v>
      </c>
    </row>
    <row r="646" spans="1:17" ht="30">
      <c r="A646" s="7" t="s">
        <v>1077</v>
      </c>
      <c r="B646" s="11" t="s">
        <v>753</v>
      </c>
      <c r="C646" s="7" t="s">
        <v>996</v>
      </c>
      <c r="D646" s="7" t="s">
        <v>664</v>
      </c>
      <c r="E646" s="7" t="s">
        <v>1012</v>
      </c>
      <c r="F646" s="7" t="s">
        <v>752</v>
      </c>
      <c r="G646" s="8">
        <v>17882.400000000001</v>
      </c>
      <c r="O646" s="8">
        <v>17882.400000000001</v>
      </c>
      <c r="P646" s="24">
        <f>P647</f>
        <v>17150.2</v>
      </c>
      <c r="Q646" s="39">
        <f t="shared" si="15"/>
        <v>95.905471301391302</v>
      </c>
    </row>
    <row r="647" spans="1:17" ht="15.75">
      <c r="A647" s="12" t="s">
        <v>1078</v>
      </c>
      <c r="B647" s="13" t="s">
        <v>1056</v>
      </c>
      <c r="C647" s="12" t="s">
        <v>996</v>
      </c>
      <c r="D647" s="12" t="s">
        <v>664</v>
      </c>
      <c r="E647" s="12" t="s">
        <v>1012</v>
      </c>
      <c r="F647" s="12" t="s">
        <v>1054</v>
      </c>
      <c r="G647" s="14">
        <v>17882.400000000001</v>
      </c>
      <c r="O647" s="14">
        <v>17882.400000000001</v>
      </c>
      <c r="P647" s="24">
        <v>17150.2</v>
      </c>
      <c r="Q647" s="39">
        <f t="shared" si="15"/>
        <v>95.905471301391302</v>
      </c>
    </row>
    <row r="648" spans="1:17" ht="15.75">
      <c r="A648" s="7" t="s">
        <v>1079</v>
      </c>
      <c r="B648" s="11" t="s">
        <v>32</v>
      </c>
      <c r="C648" s="7" t="s">
        <v>996</v>
      </c>
      <c r="D648" s="7" t="s">
        <v>664</v>
      </c>
      <c r="E648" s="7" t="s">
        <v>1012</v>
      </c>
      <c r="F648" s="7" t="s">
        <v>31</v>
      </c>
      <c r="G648" s="8">
        <v>41.1</v>
      </c>
      <c r="O648" s="8">
        <v>41.1</v>
      </c>
      <c r="P648" s="24">
        <f>P649+P650</f>
        <v>39.099999999999994</v>
      </c>
      <c r="Q648" s="39">
        <f t="shared" si="15"/>
        <v>95.133819951338182</v>
      </c>
    </row>
    <row r="649" spans="1:17" ht="15.75">
      <c r="A649" s="12" t="s">
        <v>1080</v>
      </c>
      <c r="B649" s="13" t="s">
        <v>91</v>
      </c>
      <c r="C649" s="12" t="s">
        <v>996</v>
      </c>
      <c r="D649" s="12" t="s">
        <v>664</v>
      </c>
      <c r="E649" s="12" t="s">
        <v>1012</v>
      </c>
      <c r="F649" s="12" t="s">
        <v>90</v>
      </c>
      <c r="G649" s="14">
        <v>2.8</v>
      </c>
      <c r="O649" s="14">
        <v>2.8</v>
      </c>
      <c r="P649" s="24">
        <v>2.8</v>
      </c>
      <c r="Q649" s="39">
        <f t="shared" si="15"/>
        <v>100</v>
      </c>
    </row>
    <row r="650" spans="1:17" ht="15.75">
      <c r="A650" s="12" t="s">
        <v>1081</v>
      </c>
      <c r="B650" s="13" t="s">
        <v>35</v>
      </c>
      <c r="C650" s="12" t="s">
        <v>996</v>
      </c>
      <c r="D650" s="12" t="s">
        <v>664</v>
      </c>
      <c r="E650" s="12" t="s">
        <v>1012</v>
      </c>
      <c r="F650" s="12" t="s">
        <v>34</v>
      </c>
      <c r="G650" s="14">
        <v>38.299999999999997</v>
      </c>
      <c r="O650" s="14">
        <v>38.299999999999997</v>
      </c>
      <c r="P650" s="24">
        <v>36.299999999999997</v>
      </c>
      <c r="Q650" s="39">
        <f t="shared" si="15"/>
        <v>94.778067885117494</v>
      </c>
    </row>
    <row r="651" spans="1:17" ht="45">
      <c r="A651" s="7" t="s">
        <v>1082</v>
      </c>
      <c r="B651" s="11" t="s">
        <v>1021</v>
      </c>
      <c r="C651" s="7" t="s">
        <v>996</v>
      </c>
      <c r="D651" s="7" t="s">
        <v>664</v>
      </c>
      <c r="E651" s="7" t="s">
        <v>1020</v>
      </c>
      <c r="F651" s="7"/>
      <c r="G651" s="8">
        <v>3531.9</v>
      </c>
      <c r="O651" s="8">
        <v>3531.9</v>
      </c>
      <c r="P651" s="24">
        <f>P652</f>
        <v>2998</v>
      </c>
      <c r="Q651" s="39">
        <f t="shared" ref="Q651:Q714" si="16">P651*100/O651</f>
        <v>84.883490472550179</v>
      </c>
    </row>
    <row r="652" spans="1:17" ht="30">
      <c r="A652" s="7" t="s">
        <v>1083</v>
      </c>
      <c r="B652" s="11" t="s">
        <v>28</v>
      </c>
      <c r="C652" s="7" t="s">
        <v>996</v>
      </c>
      <c r="D652" s="7" t="s">
        <v>664</v>
      </c>
      <c r="E652" s="7" t="s">
        <v>1020</v>
      </c>
      <c r="F652" s="7" t="s">
        <v>27</v>
      </c>
      <c r="G652" s="8">
        <v>3531.9</v>
      </c>
      <c r="O652" s="8">
        <v>3531.9</v>
      </c>
      <c r="P652" s="24">
        <f>P653</f>
        <v>2998</v>
      </c>
      <c r="Q652" s="39">
        <f t="shared" si="16"/>
        <v>84.883490472550179</v>
      </c>
    </row>
    <row r="653" spans="1:17" ht="30">
      <c r="A653" s="12" t="s">
        <v>1084</v>
      </c>
      <c r="B653" s="13" t="s">
        <v>30</v>
      </c>
      <c r="C653" s="12" t="s">
        <v>996</v>
      </c>
      <c r="D653" s="12" t="s">
        <v>664</v>
      </c>
      <c r="E653" s="12" t="s">
        <v>1020</v>
      </c>
      <c r="F653" s="12" t="s">
        <v>29</v>
      </c>
      <c r="G653" s="14">
        <v>3531.9</v>
      </c>
      <c r="O653" s="14">
        <v>3531.9</v>
      </c>
      <c r="P653" s="24">
        <v>2998</v>
      </c>
      <c r="Q653" s="39">
        <f t="shared" si="16"/>
        <v>84.883490472550179</v>
      </c>
    </row>
    <row r="654" spans="1:17" ht="60">
      <c r="A654" s="7" t="s">
        <v>1085</v>
      </c>
      <c r="B654" s="11" t="s">
        <v>207</v>
      </c>
      <c r="C654" s="7" t="s">
        <v>996</v>
      </c>
      <c r="D654" s="7" t="s">
        <v>664</v>
      </c>
      <c r="E654" s="7" t="s">
        <v>1025</v>
      </c>
      <c r="F654" s="7"/>
      <c r="G654" s="8">
        <v>28107.4</v>
      </c>
      <c r="O654" s="8">
        <v>29739.3</v>
      </c>
      <c r="P654" s="24">
        <f>P655</f>
        <v>29159.200000000001</v>
      </c>
      <c r="Q654" s="39">
        <f t="shared" si="16"/>
        <v>98.049382466971323</v>
      </c>
    </row>
    <row r="655" spans="1:17" ht="75">
      <c r="A655" s="7" t="s">
        <v>1086</v>
      </c>
      <c r="B655" s="11" t="s">
        <v>24</v>
      </c>
      <c r="C655" s="7" t="s">
        <v>996</v>
      </c>
      <c r="D655" s="7" t="s">
        <v>664</v>
      </c>
      <c r="E655" s="7" t="s">
        <v>1025</v>
      </c>
      <c r="F655" s="7" t="s">
        <v>23</v>
      </c>
      <c r="G655" s="8">
        <v>28107.4</v>
      </c>
      <c r="O655" s="8">
        <v>29739.3</v>
      </c>
      <c r="P655" s="24">
        <f>P656</f>
        <v>29159.200000000001</v>
      </c>
      <c r="Q655" s="39">
        <f t="shared" si="16"/>
        <v>98.049382466971323</v>
      </c>
    </row>
    <row r="656" spans="1:17" ht="15.75">
      <c r="A656" s="12" t="s">
        <v>1087</v>
      </c>
      <c r="B656" s="13" t="s">
        <v>161</v>
      </c>
      <c r="C656" s="12" t="s">
        <v>996</v>
      </c>
      <c r="D656" s="12" t="s">
        <v>664</v>
      </c>
      <c r="E656" s="12" t="s">
        <v>1025</v>
      </c>
      <c r="F656" s="12" t="s">
        <v>160</v>
      </c>
      <c r="G656" s="14">
        <v>28107.4</v>
      </c>
      <c r="O656" s="14">
        <v>29739.3</v>
      </c>
      <c r="P656" s="24">
        <v>29159.200000000001</v>
      </c>
      <c r="Q656" s="39">
        <f t="shared" si="16"/>
        <v>98.049382466971323</v>
      </c>
    </row>
    <row r="657" spans="1:17" ht="15.75">
      <c r="A657" s="7" t="s">
        <v>1090</v>
      </c>
      <c r="B657" s="11" t="s">
        <v>1089</v>
      </c>
      <c r="C657" s="7" t="s">
        <v>996</v>
      </c>
      <c r="D657" s="7" t="s">
        <v>664</v>
      </c>
      <c r="E657" s="7" t="s">
        <v>1088</v>
      </c>
      <c r="F657" s="7"/>
      <c r="G657" s="8">
        <v>36.1</v>
      </c>
      <c r="O657" s="8">
        <v>36.1</v>
      </c>
      <c r="P657" s="24">
        <f>P658</f>
        <v>32.299999999999997</v>
      </c>
      <c r="Q657" s="39">
        <f t="shared" si="16"/>
        <v>89.473684210526301</v>
      </c>
    </row>
    <row r="658" spans="1:17" ht="30">
      <c r="A658" s="7" t="s">
        <v>1091</v>
      </c>
      <c r="B658" s="11" t="s">
        <v>753</v>
      </c>
      <c r="C658" s="7" t="s">
        <v>996</v>
      </c>
      <c r="D658" s="7" t="s">
        <v>664</v>
      </c>
      <c r="E658" s="7" t="s">
        <v>1088</v>
      </c>
      <c r="F658" s="7" t="s">
        <v>752</v>
      </c>
      <c r="G658" s="8">
        <v>36.1</v>
      </c>
      <c r="O658" s="8">
        <v>36.1</v>
      </c>
      <c r="P658" s="24">
        <f>P659</f>
        <v>32.299999999999997</v>
      </c>
      <c r="Q658" s="39">
        <f t="shared" si="16"/>
        <v>89.473684210526301</v>
      </c>
    </row>
    <row r="659" spans="1:17" ht="15.75">
      <c r="A659" s="12" t="s">
        <v>1092</v>
      </c>
      <c r="B659" s="13" t="s">
        <v>1056</v>
      </c>
      <c r="C659" s="12" t="s">
        <v>996</v>
      </c>
      <c r="D659" s="12" t="s">
        <v>664</v>
      </c>
      <c r="E659" s="12" t="s">
        <v>1088</v>
      </c>
      <c r="F659" s="12" t="s">
        <v>1054</v>
      </c>
      <c r="G659" s="14">
        <v>36.1</v>
      </c>
      <c r="O659" s="14">
        <v>36.1</v>
      </c>
      <c r="P659" s="24">
        <v>32.299999999999997</v>
      </c>
      <c r="Q659" s="39">
        <f t="shared" si="16"/>
        <v>89.473684210526301</v>
      </c>
    </row>
    <row r="660" spans="1:17" ht="15.75">
      <c r="A660" s="7" t="s">
        <v>1095</v>
      </c>
      <c r="B660" s="11" t="s">
        <v>1094</v>
      </c>
      <c r="C660" s="7" t="s">
        <v>996</v>
      </c>
      <c r="D660" s="7" t="s">
        <v>664</v>
      </c>
      <c r="E660" s="7" t="s">
        <v>1093</v>
      </c>
      <c r="F660" s="7"/>
      <c r="G660" s="8">
        <v>45.5</v>
      </c>
      <c r="O660" s="8">
        <v>45.5</v>
      </c>
      <c r="P660" s="24">
        <f>P661</f>
        <v>45.5</v>
      </c>
      <c r="Q660" s="39">
        <f t="shared" si="16"/>
        <v>100</v>
      </c>
    </row>
    <row r="661" spans="1:17" ht="30">
      <c r="A661" s="7" t="s">
        <v>1096</v>
      </c>
      <c r="B661" s="11" t="s">
        <v>753</v>
      </c>
      <c r="C661" s="7" t="s">
        <v>996</v>
      </c>
      <c r="D661" s="7" t="s">
        <v>664</v>
      </c>
      <c r="E661" s="7" t="s">
        <v>1093</v>
      </c>
      <c r="F661" s="7" t="s">
        <v>752</v>
      </c>
      <c r="G661" s="8">
        <v>45.5</v>
      </c>
      <c r="O661" s="8">
        <v>45.5</v>
      </c>
      <c r="P661" s="24">
        <f>P662</f>
        <v>45.5</v>
      </c>
      <c r="Q661" s="39">
        <f t="shared" si="16"/>
        <v>100</v>
      </c>
    </row>
    <row r="662" spans="1:17" ht="15.75">
      <c r="A662" s="12" t="s">
        <v>1097</v>
      </c>
      <c r="B662" s="13" t="s">
        <v>1056</v>
      </c>
      <c r="C662" s="12" t="s">
        <v>996</v>
      </c>
      <c r="D662" s="12" t="s">
        <v>664</v>
      </c>
      <c r="E662" s="12" t="s">
        <v>1093</v>
      </c>
      <c r="F662" s="12" t="s">
        <v>1054</v>
      </c>
      <c r="G662" s="14">
        <v>45.5</v>
      </c>
      <c r="O662" s="14">
        <v>45.5</v>
      </c>
      <c r="P662" s="24">
        <v>45.5</v>
      </c>
      <c r="Q662" s="39">
        <f t="shared" si="16"/>
        <v>100</v>
      </c>
    </row>
    <row r="663" spans="1:17" ht="210">
      <c r="A663" s="7" t="s">
        <v>1100</v>
      </c>
      <c r="B663" s="15" t="s">
        <v>1099</v>
      </c>
      <c r="C663" s="7" t="s">
        <v>996</v>
      </c>
      <c r="D663" s="7" t="s">
        <v>664</v>
      </c>
      <c r="E663" s="7" t="s">
        <v>1098</v>
      </c>
      <c r="F663" s="7"/>
      <c r="G663" s="8">
        <v>32936.800000000003</v>
      </c>
      <c r="O663" s="8">
        <v>33075.1</v>
      </c>
      <c r="P663" s="24">
        <f>P664+P666+P668+P670</f>
        <v>32893.999999999993</v>
      </c>
      <c r="Q663" s="39">
        <f t="shared" si="16"/>
        <v>99.452458193626001</v>
      </c>
    </row>
    <row r="664" spans="1:17" ht="75">
      <c r="A664" s="7" t="s">
        <v>1101</v>
      </c>
      <c r="B664" s="11" t="s">
        <v>24</v>
      </c>
      <c r="C664" s="7" t="s">
        <v>996</v>
      </c>
      <c r="D664" s="7" t="s">
        <v>664</v>
      </c>
      <c r="E664" s="7" t="s">
        <v>1098</v>
      </c>
      <c r="F664" s="7" t="s">
        <v>23</v>
      </c>
      <c r="G664" s="8">
        <v>25973.9</v>
      </c>
      <c r="O664" s="8">
        <v>26112.2</v>
      </c>
      <c r="P664" s="24">
        <f>P665</f>
        <v>25939</v>
      </c>
      <c r="Q664" s="39">
        <f t="shared" si="16"/>
        <v>99.336708511730151</v>
      </c>
    </row>
    <row r="665" spans="1:17" ht="15.75">
      <c r="A665" s="12" t="s">
        <v>1102</v>
      </c>
      <c r="B665" s="13" t="s">
        <v>161</v>
      </c>
      <c r="C665" s="12" t="s">
        <v>996</v>
      </c>
      <c r="D665" s="12" t="s">
        <v>664</v>
      </c>
      <c r="E665" s="12" t="s">
        <v>1098</v>
      </c>
      <c r="F665" s="12" t="s">
        <v>160</v>
      </c>
      <c r="G665" s="14">
        <v>25973.9</v>
      </c>
      <c r="O665" s="14">
        <v>26112.2</v>
      </c>
      <c r="P665" s="24">
        <v>25939</v>
      </c>
      <c r="Q665" s="39">
        <f t="shared" si="16"/>
        <v>99.336708511730151</v>
      </c>
    </row>
    <row r="666" spans="1:17" ht="30">
      <c r="A666" s="7" t="s">
        <v>1103</v>
      </c>
      <c r="B666" s="11" t="s">
        <v>28</v>
      </c>
      <c r="C666" s="7" t="s">
        <v>996</v>
      </c>
      <c r="D666" s="7" t="s">
        <v>664</v>
      </c>
      <c r="E666" s="7" t="s">
        <v>1098</v>
      </c>
      <c r="F666" s="7" t="s">
        <v>27</v>
      </c>
      <c r="G666" s="8">
        <v>1366.5</v>
      </c>
      <c r="O666" s="8">
        <v>1366.5</v>
      </c>
      <c r="P666" s="24">
        <f>P667</f>
        <v>1358.6</v>
      </c>
      <c r="Q666" s="39">
        <f t="shared" si="16"/>
        <v>99.421880717160633</v>
      </c>
    </row>
    <row r="667" spans="1:17" ht="30">
      <c r="A667" s="12" t="s">
        <v>1104</v>
      </c>
      <c r="B667" s="13" t="s">
        <v>30</v>
      </c>
      <c r="C667" s="12" t="s">
        <v>996</v>
      </c>
      <c r="D667" s="12" t="s">
        <v>664</v>
      </c>
      <c r="E667" s="12" t="s">
        <v>1098</v>
      </c>
      <c r="F667" s="12" t="s">
        <v>29</v>
      </c>
      <c r="G667" s="14">
        <v>1366.5</v>
      </c>
      <c r="O667" s="14">
        <v>1366.5</v>
      </c>
      <c r="P667" s="24">
        <v>1358.6</v>
      </c>
      <c r="Q667" s="39">
        <f t="shared" si="16"/>
        <v>99.421880717160633</v>
      </c>
    </row>
    <row r="668" spans="1:17" ht="30">
      <c r="A668" s="7" t="s">
        <v>1105</v>
      </c>
      <c r="B668" s="11" t="s">
        <v>753</v>
      </c>
      <c r="C668" s="7" t="s">
        <v>996</v>
      </c>
      <c r="D668" s="7" t="s">
        <v>664</v>
      </c>
      <c r="E668" s="7" t="s">
        <v>1098</v>
      </c>
      <c r="F668" s="7" t="s">
        <v>752</v>
      </c>
      <c r="G668" s="8">
        <v>5521.2</v>
      </c>
      <c r="O668" s="8">
        <v>5521.2</v>
      </c>
      <c r="P668" s="24">
        <f>P669</f>
        <v>5521.2</v>
      </c>
      <c r="Q668" s="39">
        <f t="shared" si="16"/>
        <v>100</v>
      </c>
    </row>
    <row r="669" spans="1:17" ht="15.75">
      <c r="A669" s="12" t="s">
        <v>1106</v>
      </c>
      <c r="B669" s="13" t="s">
        <v>1056</v>
      </c>
      <c r="C669" s="12" t="s">
        <v>996</v>
      </c>
      <c r="D669" s="12" t="s">
        <v>664</v>
      </c>
      <c r="E669" s="12" t="s">
        <v>1098</v>
      </c>
      <c r="F669" s="12" t="s">
        <v>1054</v>
      </c>
      <c r="G669" s="14">
        <v>5521.2</v>
      </c>
      <c r="O669" s="14">
        <v>5521.2</v>
      </c>
      <c r="P669" s="24">
        <v>5521.2</v>
      </c>
      <c r="Q669" s="39">
        <f t="shared" si="16"/>
        <v>100</v>
      </c>
    </row>
    <row r="670" spans="1:17" ht="15.75">
      <c r="A670" s="7" t="s">
        <v>1107</v>
      </c>
      <c r="B670" s="11" t="s">
        <v>32</v>
      </c>
      <c r="C670" s="7" t="s">
        <v>996</v>
      </c>
      <c r="D670" s="7" t="s">
        <v>664</v>
      </c>
      <c r="E670" s="7" t="s">
        <v>1098</v>
      </c>
      <c r="F670" s="7" t="s">
        <v>31</v>
      </c>
      <c r="G670" s="8">
        <v>75.2</v>
      </c>
      <c r="O670" s="8">
        <v>75.2</v>
      </c>
      <c r="P670" s="24">
        <f>P671</f>
        <v>75.2</v>
      </c>
      <c r="Q670" s="39">
        <f t="shared" si="16"/>
        <v>100</v>
      </c>
    </row>
    <row r="671" spans="1:17" ht="15.75">
      <c r="A671" s="12" t="s">
        <v>1108</v>
      </c>
      <c r="B671" s="13" t="s">
        <v>35</v>
      </c>
      <c r="C671" s="12" t="s">
        <v>996</v>
      </c>
      <c r="D671" s="12" t="s">
        <v>664</v>
      </c>
      <c r="E671" s="12" t="s">
        <v>1098</v>
      </c>
      <c r="F671" s="12" t="s">
        <v>34</v>
      </c>
      <c r="G671" s="14">
        <v>75.2</v>
      </c>
      <c r="O671" s="14">
        <v>75.2</v>
      </c>
      <c r="P671" s="24">
        <v>75.2</v>
      </c>
      <c r="Q671" s="39">
        <f t="shared" si="16"/>
        <v>100</v>
      </c>
    </row>
    <row r="672" spans="1:17" ht="30">
      <c r="A672" s="7" t="s">
        <v>1111</v>
      </c>
      <c r="B672" s="11" t="s">
        <v>1110</v>
      </c>
      <c r="C672" s="7" t="s">
        <v>996</v>
      </c>
      <c r="D672" s="7" t="s">
        <v>664</v>
      </c>
      <c r="E672" s="7" t="s">
        <v>1109</v>
      </c>
      <c r="F672" s="7"/>
      <c r="G672" s="8">
        <v>2457.9</v>
      </c>
      <c r="O672" s="8">
        <v>2457.9</v>
      </c>
      <c r="P672" s="24">
        <f>P673</f>
        <v>2457.9</v>
      </c>
      <c r="Q672" s="39">
        <f t="shared" si="16"/>
        <v>100</v>
      </c>
    </row>
    <row r="673" spans="1:17" ht="30">
      <c r="A673" s="7" t="s">
        <v>1112</v>
      </c>
      <c r="B673" s="11" t="s">
        <v>28</v>
      </c>
      <c r="C673" s="7" t="s">
        <v>996</v>
      </c>
      <c r="D673" s="7" t="s">
        <v>664</v>
      </c>
      <c r="E673" s="7" t="s">
        <v>1109</v>
      </c>
      <c r="F673" s="7" t="s">
        <v>27</v>
      </c>
      <c r="G673" s="8">
        <v>2457.9</v>
      </c>
      <c r="O673" s="8">
        <v>2457.9</v>
      </c>
      <c r="P673" s="24">
        <f>P674</f>
        <v>2457.9</v>
      </c>
      <c r="Q673" s="39">
        <f t="shared" si="16"/>
        <v>100</v>
      </c>
    </row>
    <row r="674" spans="1:17" ht="30">
      <c r="A674" s="12" t="s">
        <v>1113</v>
      </c>
      <c r="B674" s="13" t="s">
        <v>30</v>
      </c>
      <c r="C674" s="12" t="s">
        <v>996</v>
      </c>
      <c r="D674" s="12" t="s">
        <v>664</v>
      </c>
      <c r="E674" s="12" t="s">
        <v>1109</v>
      </c>
      <c r="F674" s="12" t="s">
        <v>29</v>
      </c>
      <c r="G674" s="14">
        <v>2457.9</v>
      </c>
      <c r="O674" s="14">
        <v>2457.9</v>
      </c>
      <c r="P674" s="24">
        <v>2457.9</v>
      </c>
      <c r="Q674" s="39">
        <f t="shared" si="16"/>
        <v>100</v>
      </c>
    </row>
    <row r="675" spans="1:17" ht="210">
      <c r="A675" s="7" t="s">
        <v>1116</v>
      </c>
      <c r="B675" s="15" t="s">
        <v>1115</v>
      </c>
      <c r="C675" s="7" t="s">
        <v>996</v>
      </c>
      <c r="D675" s="7" t="s">
        <v>664</v>
      </c>
      <c r="E675" s="7" t="s">
        <v>1114</v>
      </c>
      <c r="F675" s="7"/>
      <c r="G675" s="8">
        <v>217185.3</v>
      </c>
      <c r="O675" s="8">
        <v>217185.3</v>
      </c>
      <c r="P675" s="24">
        <f>P676+P678+P680</f>
        <v>216784.19999999998</v>
      </c>
      <c r="Q675" s="39">
        <f t="shared" si="16"/>
        <v>99.815318992583755</v>
      </c>
    </row>
    <row r="676" spans="1:17" ht="75">
      <c r="A676" s="7" t="s">
        <v>1117</v>
      </c>
      <c r="B676" s="11" t="s">
        <v>24</v>
      </c>
      <c r="C676" s="7" t="s">
        <v>996</v>
      </c>
      <c r="D676" s="7" t="s">
        <v>664</v>
      </c>
      <c r="E676" s="7" t="s">
        <v>1114</v>
      </c>
      <c r="F676" s="7" t="s">
        <v>23</v>
      </c>
      <c r="G676" s="8">
        <v>181525.3</v>
      </c>
      <c r="O676" s="8">
        <v>181525.3</v>
      </c>
      <c r="P676" s="24">
        <f>P677</f>
        <v>181321.8</v>
      </c>
      <c r="Q676" s="39">
        <f t="shared" si="16"/>
        <v>99.887894414717948</v>
      </c>
    </row>
    <row r="677" spans="1:17" ht="15.75">
      <c r="A677" s="12" t="s">
        <v>1118</v>
      </c>
      <c r="B677" s="13" t="s">
        <v>161</v>
      </c>
      <c r="C677" s="12" t="s">
        <v>996</v>
      </c>
      <c r="D677" s="12" t="s">
        <v>664</v>
      </c>
      <c r="E677" s="12" t="s">
        <v>1114</v>
      </c>
      <c r="F677" s="12" t="s">
        <v>160</v>
      </c>
      <c r="G677" s="14">
        <v>181525.3</v>
      </c>
      <c r="O677" s="14">
        <v>181525.3</v>
      </c>
      <c r="P677" s="24">
        <v>181321.8</v>
      </c>
      <c r="Q677" s="39">
        <f t="shared" si="16"/>
        <v>99.887894414717948</v>
      </c>
    </row>
    <row r="678" spans="1:17" ht="30">
      <c r="A678" s="7" t="s">
        <v>1119</v>
      </c>
      <c r="B678" s="11" t="s">
        <v>28</v>
      </c>
      <c r="C678" s="7" t="s">
        <v>996</v>
      </c>
      <c r="D678" s="7" t="s">
        <v>664</v>
      </c>
      <c r="E678" s="7" t="s">
        <v>1114</v>
      </c>
      <c r="F678" s="7" t="s">
        <v>27</v>
      </c>
      <c r="G678" s="8">
        <v>8910.5</v>
      </c>
      <c r="O678" s="8">
        <v>8910.5</v>
      </c>
      <c r="P678" s="24">
        <f>P679</f>
        <v>8713</v>
      </c>
      <c r="Q678" s="39">
        <f t="shared" si="16"/>
        <v>97.783513831995961</v>
      </c>
    </row>
    <row r="679" spans="1:17" ht="30">
      <c r="A679" s="12" t="s">
        <v>1120</v>
      </c>
      <c r="B679" s="13" t="s">
        <v>30</v>
      </c>
      <c r="C679" s="12" t="s">
        <v>996</v>
      </c>
      <c r="D679" s="12" t="s">
        <v>664</v>
      </c>
      <c r="E679" s="12" t="s">
        <v>1114</v>
      </c>
      <c r="F679" s="12" t="s">
        <v>29</v>
      </c>
      <c r="G679" s="14">
        <v>8910.5</v>
      </c>
      <c r="O679" s="14">
        <v>8910.5</v>
      </c>
      <c r="P679" s="24">
        <v>8713</v>
      </c>
      <c r="Q679" s="39">
        <f t="shared" si="16"/>
        <v>97.783513831995961</v>
      </c>
    </row>
    <row r="680" spans="1:17" ht="30">
      <c r="A680" s="7" t="s">
        <v>1121</v>
      </c>
      <c r="B680" s="11" t="s">
        <v>753</v>
      </c>
      <c r="C680" s="7" t="s">
        <v>996</v>
      </c>
      <c r="D680" s="7" t="s">
        <v>664</v>
      </c>
      <c r="E680" s="7" t="s">
        <v>1114</v>
      </c>
      <c r="F680" s="7" t="s">
        <v>752</v>
      </c>
      <c r="G680" s="8">
        <v>26749.5</v>
      </c>
      <c r="O680" s="8">
        <v>26749.5</v>
      </c>
      <c r="P680" s="24">
        <f>P681</f>
        <v>26749.4</v>
      </c>
      <c r="Q680" s="39">
        <f t="shared" si="16"/>
        <v>99.999626161236662</v>
      </c>
    </row>
    <row r="681" spans="1:17" ht="15.75">
      <c r="A681" s="12" t="s">
        <v>1122</v>
      </c>
      <c r="B681" s="13" t="s">
        <v>1056</v>
      </c>
      <c r="C681" s="12" t="s">
        <v>996</v>
      </c>
      <c r="D681" s="12" t="s">
        <v>664</v>
      </c>
      <c r="E681" s="12" t="s">
        <v>1114</v>
      </c>
      <c r="F681" s="12" t="s">
        <v>1054</v>
      </c>
      <c r="G681" s="14">
        <v>26749.5</v>
      </c>
      <c r="O681" s="14">
        <v>26749.5</v>
      </c>
      <c r="P681" s="24">
        <v>26749.4</v>
      </c>
      <c r="Q681" s="39">
        <f t="shared" si="16"/>
        <v>99.999626161236662</v>
      </c>
    </row>
    <row r="682" spans="1:17" ht="60">
      <c r="A682" s="7" t="s">
        <v>1125</v>
      </c>
      <c r="B682" s="11" t="s">
        <v>1124</v>
      </c>
      <c r="C682" s="7" t="s">
        <v>996</v>
      </c>
      <c r="D682" s="7" t="s">
        <v>664</v>
      </c>
      <c r="E682" s="7" t="s">
        <v>1123</v>
      </c>
      <c r="F682" s="7"/>
      <c r="G682" s="8">
        <v>1646.9</v>
      </c>
      <c r="O682" s="8">
        <v>1646.9</v>
      </c>
      <c r="P682" s="24">
        <f>P683</f>
        <v>1646.8</v>
      </c>
      <c r="Q682" s="39">
        <f t="shared" si="16"/>
        <v>99.993927985912919</v>
      </c>
    </row>
    <row r="683" spans="1:17" ht="30">
      <c r="A683" s="7" t="s">
        <v>1126</v>
      </c>
      <c r="B683" s="11" t="s">
        <v>28</v>
      </c>
      <c r="C683" s="7" t="s">
        <v>996</v>
      </c>
      <c r="D683" s="7" t="s">
        <v>664</v>
      </c>
      <c r="E683" s="7" t="s">
        <v>1123</v>
      </c>
      <c r="F683" s="7" t="s">
        <v>27</v>
      </c>
      <c r="G683" s="8">
        <v>1646.9</v>
      </c>
      <c r="O683" s="8">
        <v>1646.9</v>
      </c>
      <c r="P683" s="24">
        <f>P684</f>
        <v>1646.8</v>
      </c>
      <c r="Q683" s="39">
        <f t="shared" si="16"/>
        <v>99.993927985912919</v>
      </c>
    </row>
    <row r="684" spans="1:17" ht="30">
      <c r="A684" s="12" t="s">
        <v>1127</v>
      </c>
      <c r="B684" s="13" t="s">
        <v>30</v>
      </c>
      <c r="C684" s="12" t="s">
        <v>996</v>
      </c>
      <c r="D684" s="12" t="s">
        <v>664</v>
      </c>
      <c r="E684" s="12" t="s">
        <v>1123</v>
      </c>
      <c r="F684" s="12" t="s">
        <v>29</v>
      </c>
      <c r="G684" s="14">
        <v>1646.9</v>
      </c>
      <c r="O684" s="14">
        <v>1646.9</v>
      </c>
      <c r="P684" s="24">
        <v>1646.8</v>
      </c>
      <c r="Q684" s="39">
        <f t="shared" si="16"/>
        <v>99.993927985912919</v>
      </c>
    </row>
    <row r="685" spans="1:17" ht="30">
      <c r="A685" s="7" t="s">
        <v>1130</v>
      </c>
      <c r="B685" s="11" t="s">
        <v>1129</v>
      </c>
      <c r="C685" s="7" t="s">
        <v>996</v>
      </c>
      <c r="D685" s="7" t="s">
        <v>664</v>
      </c>
      <c r="E685" s="7" t="s">
        <v>1128</v>
      </c>
      <c r="F685" s="7"/>
      <c r="G685" s="8">
        <v>245.8</v>
      </c>
      <c r="O685" s="8">
        <v>245.8</v>
      </c>
      <c r="P685" s="24">
        <f>P686</f>
        <v>245.8</v>
      </c>
      <c r="Q685" s="39">
        <f t="shared" si="16"/>
        <v>100</v>
      </c>
    </row>
    <row r="686" spans="1:17" ht="30">
      <c r="A686" s="7" t="s">
        <v>1131</v>
      </c>
      <c r="B686" s="11" t="s">
        <v>28</v>
      </c>
      <c r="C686" s="7" t="s">
        <v>996</v>
      </c>
      <c r="D686" s="7" t="s">
        <v>664</v>
      </c>
      <c r="E686" s="7" t="s">
        <v>1128</v>
      </c>
      <c r="F686" s="7" t="s">
        <v>27</v>
      </c>
      <c r="G686" s="8">
        <v>245.8</v>
      </c>
      <c r="O686" s="8">
        <v>245.8</v>
      </c>
      <c r="P686" s="24">
        <f>P687</f>
        <v>245.8</v>
      </c>
      <c r="Q686" s="39">
        <f t="shared" si="16"/>
        <v>100</v>
      </c>
    </row>
    <row r="687" spans="1:17" ht="30">
      <c r="A687" s="12" t="s">
        <v>1132</v>
      </c>
      <c r="B687" s="13" t="s">
        <v>30</v>
      </c>
      <c r="C687" s="12" t="s">
        <v>996</v>
      </c>
      <c r="D687" s="12" t="s">
        <v>664</v>
      </c>
      <c r="E687" s="12" t="s">
        <v>1128</v>
      </c>
      <c r="F687" s="12" t="s">
        <v>29</v>
      </c>
      <c r="G687" s="14">
        <v>245.8</v>
      </c>
      <c r="O687" s="14">
        <v>245.8</v>
      </c>
      <c r="P687" s="24">
        <v>245.8</v>
      </c>
      <c r="Q687" s="39">
        <f t="shared" si="16"/>
        <v>100</v>
      </c>
    </row>
    <row r="688" spans="1:17" ht="75">
      <c r="A688" s="7" t="s">
        <v>1135</v>
      </c>
      <c r="B688" s="11" t="s">
        <v>1134</v>
      </c>
      <c r="C688" s="7" t="s">
        <v>996</v>
      </c>
      <c r="D688" s="7" t="s">
        <v>664</v>
      </c>
      <c r="E688" s="7" t="s">
        <v>1133</v>
      </c>
      <c r="F688" s="7"/>
      <c r="G688" s="8">
        <v>30.2</v>
      </c>
      <c r="O688" s="8">
        <v>30.2</v>
      </c>
      <c r="P688" s="24">
        <f>P689</f>
        <v>30.2</v>
      </c>
      <c r="Q688" s="39">
        <f t="shared" si="16"/>
        <v>100</v>
      </c>
    </row>
    <row r="689" spans="1:17" ht="30">
      <c r="A689" s="7" t="s">
        <v>1136</v>
      </c>
      <c r="B689" s="11" t="s">
        <v>28</v>
      </c>
      <c r="C689" s="7" t="s">
        <v>996</v>
      </c>
      <c r="D689" s="7" t="s">
        <v>664</v>
      </c>
      <c r="E689" s="7" t="s">
        <v>1133</v>
      </c>
      <c r="F689" s="7" t="s">
        <v>27</v>
      </c>
      <c r="G689" s="8">
        <v>30.2</v>
      </c>
      <c r="O689" s="8">
        <v>30.2</v>
      </c>
      <c r="P689" s="24">
        <f>P690</f>
        <v>30.2</v>
      </c>
      <c r="Q689" s="39">
        <f t="shared" si="16"/>
        <v>100</v>
      </c>
    </row>
    <row r="690" spans="1:17" ht="30">
      <c r="A690" s="12" t="s">
        <v>1137</v>
      </c>
      <c r="B690" s="13" t="s">
        <v>30</v>
      </c>
      <c r="C690" s="12" t="s">
        <v>996</v>
      </c>
      <c r="D690" s="12" t="s">
        <v>664</v>
      </c>
      <c r="E690" s="12" t="s">
        <v>1133</v>
      </c>
      <c r="F690" s="12" t="s">
        <v>29</v>
      </c>
      <c r="G690" s="14">
        <v>30.2</v>
      </c>
      <c r="O690" s="14">
        <v>30.2</v>
      </c>
      <c r="P690" s="24">
        <v>30.2</v>
      </c>
      <c r="Q690" s="39">
        <f t="shared" si="16"/>
        <v>100</v>
      </c>
    </row>
    <row r="691" spans="1:17" ht="15.75">
      <c r="A691" s="7" t="s">
        <v>1138</v>
      </c>
      <c r="B691" s="11" t="s">
        <v>760</v>
      </c>
      <c r="C691" s="7" t="s">
        <v>996</v>
      </c>
      <c r="D691" s="7" t="s">
        <v>759</v>
      </c>
      <c r="E691" s="7"/>
      <c r="F691" s="7"/>
      <c r="G691" s="8">
        <v>16449.8</v>
      </c>
      <c r="O691" s="8">
        <v>16476.8</v>
      </c>
      <c r="P691" s="24">
        <f>P692</f>
        <v>16047.7</v>
      </c>
      <c r="Q691" s="39">
        <f t="shared" si="16"/>
        <v>97.395732181006025</v>
      </c>
    </row>
    <row r="692" spans="1:17" ht="30">
      <c r="A692" s="7" t="s">
        <v>1139</v>
      </c>
      <c r="B692" s="11" t="s">
        <v>543</v>
      </c>
      <c r="C692" s="7" t="s">
        <v>996</v>
      </c>
      <c r="D692" s="7" t="s">
        <v>759</v>
      </c>
      <c r="E692" s="7" t="s">
        <v>542</v>
      </c>
      <c r="F692" s="7"/>
      <c r="G692" s="8">
        <v>16449.8</v>
      </c>
      <c r="O692" s="8">
        <v>16476.8</v>
      </c>
      <c r="P692" s="24">
        <f>P693</f>
        <v>16047.7</v>
      </c>
      <c r="Q692" s="39">
        <f t="shared" si="16"/>
        <v>97.395732181006025</v>
      </c>
    </row>
    <row r="693" spans="1:17" ht="30">
      <c r="A693" s="7" t="s">
        <v>1140</v>
      </c>
      <c r="B693" s="11" t="s">
        <v>1010</v>
      </c>
      <c r="C693" s="7" t="s">
        <v>996</v>
      </c>
      <c r="D693" s="7" t="s">
        <v>759</v>
      </c>
      <c r="E693" s="7" t="s">
        <v>1009</v>
      </c>
      <c r="F693" s="7"/>
      <c r="G693" s="8">
        <v>16449.8</v>
      </c>
      <c r="O693" s="8">
        <v>16476.8</v>
      </c>
      <c r="P693" s="24">
        <f>P694+P697+P706+P713+P716</f>
        <v>16047.7</v>
      </c>
      <c r="Q693" s="39">
        <f t="shared" si="16"/>
        <v>97.395732181006025</v>
      </c>
    </row>
    <row r="694" spans="1:17" ht="30">
      <c r="A694" s="7" t="s">
        <v>1142</v>
      </c>
      <c r="B694" s="11" t="s">
        <v>256</v>
      </c>
      <c r="C694" s="7" t="s">
        <v>996</v>
      </c>
      <c r="D694" s="7" t="s">
        <v>759</v>
      </c>
      <c r="E694" s="7" t="s">
        <v>1141</v>
      </c>
      <c r="F694" s="7"/>
      <c r="G694" s="8">
        <v>10</v>
      </c>
      <c r="O694" s="8">
        <v>10</v>
      </c>
      <c r="P694" s="24">
        <f>P695</f>
        <v>10</v>
      </c>
      <c r="Q694" s="39">
        <f t="shared" si="16"/>
        <v>100</v>
      </c>
    </row>
    <row r="695" spans="1:17" ht="30">
      <c r="A695" s="7" t="s">
        <v>1143</v>
      </c>
      <c r="B695" s="11" t="s">
        <v>753</v>
      </c>
      <c r="C695" s="7" t="s">
        <v>996</v>
      </c>
      <c r="D695" s="7" t="s">
        <v>759</v>
      </c>
      <c r="E695" s="7" t="s">
        <v>1141</v>
      </c>
      <c r="F695" s="7" t="s">
        <v>752</v>
      </c>
      <c r="G695" s="8">
        <v>10</v>
      </c>
      <c r="O695" s="8">
        <v>10</v>
      </c>
      <c r="P695" s="24">
        <f>P696</f>
        <v>10</v>
      </c>
      <c r="Q695" s="39">
        <f t="shared" si="16"/>
        <v>100</v>
      </c>
    </row>
    <row r="696" spans="1:17" ht="15.75">
      <c r="A696" s="12" t="s">
        <v>1144</v>
      </c>
      <c r="B696" s="13" t="s">
        <v>756</v>
      </c>
      <c r="C696" s="12" t="s">
        <v>996</v>
      </c>
      <c r="D696" s="12" t="s">
        <v>759</v>
      </c>
      <c r="E696" s="12" t="s">
        <v>1141</v>
      </c>
      <c r="F696" s="12" t="s">
        <v>755</v>
      </c>
      <c r="G696" s="14">
        <v>10</v>
      </c>
      <c r="O696" s="14">
        <v>10</v>
      </c>
      <c r="P696" s="24">
        <v>10</v>
      </c>
      <c r="Q696" s="39">
        <f t="shared" si="16"/>
        <v>100</v>
      </c>
    </row>
    <row r="697" spans="1:17" ht="30">
      <c r="A697" s="7" t="s">
        <v>1145</v>
      </c>
      <c r="B697" s="11" t="s">
        <v>157</v>
      </c>
      <c r="C697" s="7" t="s">
        <v>996</v>
      </c>
      <c r="D697" s="7" t="s">
        <v>759</v>
      </c>
      <c r="E697" s="7" t="s">
        <v>1012</v>
      </c>
      <c r="F697" s="7"/>
      <c r="G697" s="8">
        <v>11560.5</v>
      </c>
      <c r="O697" s="8">
        <v>11560.9</v>
      </c>
      <c r="P697" s="24">
        <f>P698+P700+P702+P704</f>
        <v>11359.6</v>
      </c>
      <c r="Q697" s="39">
        <f t="shared" si="16"/>
        <v>98.258786080668457</v>
      </c>
    </row>
    <row r="698" spans="1:17" ht="75">
      <c r="A698" s="7" t="s">
        <v>1146</v>
      </c>
      <c r="B698" s="11" t="s">
        <v>24</v>
      </c>
      <c r="C698" s="7" t="s">
        <v>996</v>
      </c>
      <c r="D698" s="7" t="s">
        <v>759</v>
      </c>
      <c r="E698" s="7" t="s">
        <v>1012</v>
      </c>
      <c r="F698" s="7" t="s">
        <v>23</v>
      </c>
      <c r="G698" s="8">
        <v>6255</v>
      </c>
      <c r="O698" s="8">
        <v>6255.4</v>
      </c>
      <c r="P698" s="24">
        <f>P699</f>
        <v>6255.4</v>
      </c>
      <c r="Q698" s="39">
        <f t="shared" si="16"/>
        <v>100</v>
      </c>
    </row>
    <row r="699" spans="1:17" ht="15.75">
      <c r="A699" s="12" t="s">
        <v>1147</v>
      </c>
      <c r="B699" s="13" t="s">
        <v>161</v>
      </c>
      <c r="C699" s="12" t="s">
        <v>996</v>
      </c>
      <c r="D699" s="12" t="s">
        <v>759</v>
      </c>
      <c r="E699" s="12" t="s">
        <v>1012</v>
      </c>
      <c r="F699" s="12" t="s">
        <v>160</v>
      </c>
      <c r="G699" s="14">
        <v>6255</v>
      </c>
      <c r="O699" s="14">
        <v>6255.4</v>
      </c>
      <c r="P699" s="24">
        <v>6255.4</v>
      </c>
      <c r="Q699" s="39">
        <f t="shared" si="16"/>
        <v>100</v>
      </c>
    </row>
    <row r="700" spans="1:17" ht="30">
      <c r="A700" s="7" t="s">
        <v>1148</v>
      </c>
      <c r="B700" s="11" t="s">
        <v>28</v>
      </c>
      <c r="C700" s="7" t="s">
        <v>996</v>
      </c>
      <c r="D700" s="7" t="s">
        <v>759</v>
      </c>
      <c r="E700" s="7" t="s">
        <v>1012</v>
      </c>
      <c r="F700" s="7" t="s">
        <v>27</v>
      </c>
      <c r="G700" s="8">
        <v>1064.9000000000001</v>
      </c>
      <c r="O700" s="8">
        <v>1064.9000000000001</v>
      </c>
      <c r="P700" s="24">
        <f>P701</f>
        <v>863.6</v>
      </c>
      <c r="Q700" s="39">
        <f t="shared" si="16"/>
        <v>81.096816602497881</v>
      </c>
    </row>
    <row r="701" spans="1:17" ht="30">
      <c r="A701" s="12" t="s">
        <v>1149</v>
      </c>
      <c r="B701" s="13" t="s">
        <v>30</v>
      </c>
      <c r="C701" s="12" t="s">
        <v>996</v>
      </c>
      <c r="D701" s="12" t="s">
        <v>759</v>
      </c>
      <c r="E701" s="12" t="s">
        <v>1012</v>
      </c>
      <c r="F701" s="12" t="s">
        <v>29</v>
      </c>
      <c r="G701" s="14">
        <v>1064.9000000000001</v>
      </c>
      <c r="O701" s="14">
        <v>1064.9000000000001</v>
      </c>
      <c r="P701" s="24">
        <v>863.6</v>
      </c>
      <c r="Q701" s="39">
        <f t="shared" si="16"/>
        <v>81.096816602497881</v>
      </c>
    </row>
    <row r="702" spans="1:17" ht="30">
      <c r="A702" s="7" t="s">
        <v>1150</v>
      </c>
      <c r="B702" s="11" t="s">
        <v>753</v>
      </c>
      <c r="C702" s="7" t="s">
        <v>996</v>
      </c>
      <c r="D702" s="7" t="s">
        <v>759</v>
      </c>
      <c r="E702" s="7" t="s">
        <v>1012</v>
      </c>
      <c r="F702" s="7" t="s">
        <v>752</v>
      </c>
      <c r="G702" s="8">
        <v>4238.1000000000004</v>
      </c>
      <c r="O702" s="8">
        <v>4238.1000000000004</v>
      </c>
      <c r="P702" s="24">
        <f>P703</f>
        <v>4238.1000000000004</v>
      </c>
      <c r="Q702" s="39">
        <f t="shared" si="16"/>
        <v>100</v>
      </c>
    </row>
    <row r="703" spans="1:17" ht="15.75">
      <c r="A703" s="12" t="s">
        <v>1151</v>
      </c>
      <c r="B703" s="13" t="s">
        <v>756</v>
      </c>
      <c r="C703" s="12" t="s">
        <v>996</v>
      </c>
      <c r="D703" s="12" t="s">
        <v>759</v>
      </c>
      <c r="E703" s="12" t="s">
        <v>1012</v>
      </c>
      <c r="F703" s="12" t="s">
        <v>755</v>
      </c>
      <c r="G703" s="14">
        <v>4238.1000000000004</v>
      </c>
      <c r="O703" s="14">
        <v>4238.1000000000004</v>
      </c>
      <c r="P703" s="24">
        <v>4238.1000000000004</v>
      </c>
      <c r="Q703" s="39">
        <f t="shared" si="16"/>
        <v>100</v>
      </c>
    </row>
    <row r="704" spans="1:17" ht="15.75">
      <c r="A704" s="7" t="s">
        <v>1152</v>
      </c>
      <c r="B704" s="11" t="s">
        <v>32</v>
      </c>
      <c r="C704" s="7" t="s">
        <v>996</v>
      </c>
      <c r="D704" s="7" t="s">
        <v>759</v>
      </c>
      <c r="E704" s="7" t="s">
        <v>1012</v>
      </c>
      <c r="F704" s="7" t="s">
        <v>31</v>
      </c>
      <c r="G704" s="8">
        <v>2.5</v>
      </c>
      <c r="O704" s="8">
        <v>2.5</v>
      </c>
      <c r="P704" s="24">
        <f>P705</f>
        <v>2.5</v>
      </c>
      <c r="Q704" s="39">
        <f t="shared" si="16"/>
        <v>100</v>
      </c>
    </row>
    <row r="705" spans="1:17" ht="15.75">
      <c r="A705" s="12" t="s">
        <v>1153</v>
      </c>
      <c r="B705" s="13" t="s">
        <v>35</v>
      </c>
      <c r="C705" s="12" t="s">
        <v>996</v>
      </c>
      <c r="D705" s="12" t="s">
        <v>759</v>
      </c>
      <c r="E705" s="12" t="s">
        <v>1012</v>
      </c>
      <c r="F705" s="12" t="s">
        <v>34</v>
      </c>
      <c r="G705" s="14">
        <v>2.5</v>
      </c>
      <c r="O705" s="14">
        <v>2.5</v>
      </c>
      <c r="P705" s="24">
        <v>2.5</v>
      </c>
      <c r="Q705" s="39">
        <f t="shared" si="16"/>
        <v>100</v>
      </c>
    </row>
    <row r="706" spans="1:17" ht="45">
      <c r="A706" s="7" t="s">
        <v>1154</v>
      </c>
      <c r="B706" s="11" t="s">
        <v>1021</v>
      </c>
      <c r="C706" s="7" t="s">
        <v>996</v>
      </c>
      <c r="D706" s="7" t="s">
        <v>759</v>
      </c>
      <c r="E706" s="7" t="s">
        <v>1020</v>
      </c>
      <c r="F706" s="7"/>
      <c r="G706" s="8">
        <v>2750</v>
      </c>
      <c r="O706" s="8">
        <v>2750</v>
      </c>
      <c r="P706" s="24">
        <f>P707+P709+P711</f>
        <v>2522.2000000000003</v>
      </c>
      <c r="Q706" s="39">
        <f t="shared" si="16"/>
        <v>91.716363636363653</v>
      </c>
    </row>
    <row r="707" spans="1:17" ht="75">
      <c r="A707" s="7" t="s">
        <v>1155</v>
      </c>
      <c r="B707" s="11" t="s">
        <v>24</v>
      </c>
      <c r="C707" s="7" t="s">
        <v>996</v>
      </c>
      <c r="D707" s="7" t="s">
        <v>759</v>
      </c>
      <c r="E707" s="7" t="s">
        <v>1020</v>
      </c>
      <c r="F707" s="7" t="s">
        <v>23</v>
      </c>
      <c r="G707" s="8">
        <v>1043.2</v>
      </c>
      <c r="O707" s="8">
        <v>1043.2</v>
      </c>
      <c r="P707" s="24">
        <f>P708</f>
        <v>1040</v>
      </c>
      <c r="Q707" s="39">
        <f t="shared" si="16"/>
        <v>99.693251533742327</v>
      </c>
    </row>
    <row r="708" spans="1:17" ht="15.75">
      <c r="A708" s="12" t="s">
        <v>1156</v>
      </c>
      <c r="B708" s="13" t="s">
        <v>161</v>
      </c>
      <c r="C708" s="12" t="s">
        <v>996</v>
      </c>
      <c r="D708" s="12" t="s">
        <v>759</v>
      </c>
      <c r="E708" s="12" t="s">
        <v>1020</v>
      </c>
      <c r="F708" s="12" t="s">
        <v>160</v>
      </c>
      <c r="G708" s="14">
        <v>1043.2</v>
      </c>
      <c r="O708" s="14">
        <v>1043.2</v>
      </c>
      <c r="P708" s="24">
        <v>1040</v>
      </c>
      <c r="Q708" s="39">
        <f t="shared" si="16"/>
        <v>99.693251533742327</v>
      </c>
    </row>
    <row r="709" spans="1:17" ht="30">
      <c r="A709" s="7" t="s">
        <v>693</v>
      </c>
      <c r="B709" s="11" t="s">
        <v>28</v>
      </c>
      <c r="C709" s="7" t="s">
        <v>996</v>
      </c>
      <c r="D709" s="7" t="s">
        <v>759</v>
      </c>
      <c r="E709" s="7" t="s">
        <v>1020</v>
      </c>
      <c r="F709" s="7" t="s">
        <v>27</v>
      </c>
      <c r="G709" s="8">
        <v>1691.8</v>
      </c>
      <c r="O709" s="8">
        <v>1691.8</v>
      </c>
      <c r="P709" s="24">
        <f>P710</f>
        <v>1467.3</v>
      </c>
      <c r="Q709" s="39">
        <f t="shared" si="16"/>
        <v>86.73010994207354</v>
      </c>
    </row>
    <row r="710" spans="1:17" ht="30">
      <c r="A710" s="12" t="s">
        <v>1157</v>
      </c>
      <c r="B710" s="13" t="s">
        <v>30</v>
      </c>
      <c r="C710" s="12" t="s">
        <v>996</v>
      </c>
      <c r="D710" s="12" t="s">
        <v>759</v>
      </c>
      <c r="E710" s="12" t="s">
        <v>1020</v>
      </c>
      <c r="F710" s="12" t="s">
        <v>29</v>
      </c>
      <c r="G710" s="14">
        <v>1691.8</v>
      </c>
      <c r="O710" s="14">
        <v>1691.8</v>
      </c>
      <c r="P710" s="24">
        <v>1467.3</v>
      </c>
      <c r="Q710" s="39">
        <f t="shared" si="16"/>
        <v>86.73010994207354</v>
      </c>
    </row>
    <row r="711" spans="1:17" ht="15.75">
      <c r="A711" s="7" t="s">
        <v>1158</v>
      </c>
      <c r="B711" s="11" t="s">
        <v>32</v>
      </c>
      <c r="C711" s="7" t="s">
        <v>996</v>
      </c>
      <c r="D711" s="7" t="s">
        <v>759</v>
      </c>
      <c r="E711" s="7" t="s">
        <v>1020</v>
      </c>
      <c r="F711" s="7" t="s">
        <v>31</v>
      </c>
      <c r="G711" s="8">
        <v>14.9</v>
      </c>
      <c r="O711" s="8">
        <v>14.9</v>
      </c>
      <c r="P711" s="24">
        <f>P712</f>
        <v>14.9</v>
      </c>
      <c r="Q711" s="39">
        <f t="shared" si="16"/>
        <v>100</v>
      </c>
    </row>
    <row r="712" spans="1:17" ht="15.75">
      <c r="A712" s="12" t="s">
        <v>1159</v>
      </c>
      <c r="B712" s="13" t="s">
        <v>35</v>
      </c>
      <c r="C712" s="12" t="s">
        <v>996</v>
      </c>
      <c r="D712" s="12" t="s">
        <v>759</v>
      </c>
      <c r="E712" s="12" t="s">
        <v>1020</v>
      </c>
      <c r="F712" s="12" t="s">
        <v>34</v>
      </c>
      <c r="G712" s="14">
        <v>14.9</v>
      </c>
      <c r="O712" s="14">
        <v>14.9</v>
      </c>
      <c r="P712" s="24">
        <v>14.9</v>
      </c>
      <c r="Q712" s="39">
        <f t="shared" si="16"/>
        <v>100</v>
      </c>
    </row>
    <row r="713" spans="1:17" ht="60">
      <c r="A713" s="7" t="s">
        <v>1160</v>
      </c>
      <c r="B713" s="11" t="s">
        <v>207</v>
      </c>
      <c r="C713" s="7" t="s">
        <v>996</v>
      </c>
      <c r="D713" s="7" t="s">
        <v>759</v>
      </c>
      <c r="E713" s="7" t="s">
        <v>1025</v>
      </c>
      <c r="F713" s="7"/>
      <c r="G713" s="8">
        <v>1416.8</v>
      </c>
      <c r="O713" s="8">
        <v>1443.3</v>
      </c>
      <c r="P713" s="24">
        <f>P714</f>
        <v>1443.3</v>
      </c>
      <c r="Q713" s="39">
        <f t="shared" si="16"/>
        <v>100</v>
      </c>
    </row>
    <row r="714" spans="1:17" ht="75">
      <c r="A714" s="7" t="s">
        <v>1161</v>
      </c>
      <c r="B714" s="11" t="s">
        <v>24</v>
      </c>
      <c r="C714" s="7" t="s">
        <v>996</v>
      </c>
      <c r="D714" s="7" t="s">
        <v>759</v>
      </c>
      <c r="E714" s="7" t="s">
        <v>1025</v>
      </c>
      <c r="F714" s="7" t="s">
        <v>23</v>
      </c>
      <c r="G714" s="8">
        <v>1416.8</v>
      </c>
      <c r="O714" s="8">
        <v>1443.3</v>
      </c>
      <c r="P714" s="24">
        <f>P715</f>
        <v>1443.3</v>
      </c>
      <c r="Q714" s="39">
        <f t="shared" si="16"/>
        <v>100</v>
      </c>
    </row>
    <row r="715" spans="1:17" ht="15.75">
      <c r="A715" s="12" t="s">
        <v>1162</v>
      </c>
      <c r="B715" s="13" t="s">
        <v>161</v>
      </c>
      <c r="C715" s="12" t="s">
        <v>996</v>
      </c>
      <c r="D715" s="12" t="s">
        <v>759</v>
      </c>
      <c r="E715" s="12" t="s">
        <v>1025</v>
      </c>
      <c r="F715" s="12" t="s">
        <v>160</v>
      </c>
      <c r="G715" s="14">
        <v>1416.8</v>
      </c>
      <c r="O715" s="14">
        <v>1443.3</v>
      </c>
      <c r="P715" s="24">
        <v>1443.3</v>
      </c>
      <c r="Q715" s="39">
        <f t="shared" ref="Q715:Q778" si="17">P715*100/O715</f>
        <v>100</v>
      </c>
    </row>
    <row r="716" spans="1:17" ht="135">
      <c r="A716" s="7" t="s">
        <v>1164</v>
      </c>
      <c r="B716" s="15" t="s">
        <v>775</v>
      </c>
      <c r="C716" s="7" t="s">
        <v>996</v>
      </c>
      <c r="D716" s="7" t="s">
        <v>759</v>
      </c>
      <c r="E716" s="7" t="s">
        <v>1163</v>
      </c>
      <c r="F716" s="7"/>
      <c r="G716" s="8">
        <v>712.6</v>
      </c>
      <c r="O716" s="8">
        <v>712.6</v>
      </c>
      <c r="P716" s="24">
        <f>P717+P719</f>
        <v>712.59999999999991</v>
      </c>
      <c r="Q716" s="39">
        <f t="shared" si="17"/>
        <v>99.999999999999972</v>
      </c>
    </row>
    <row r="717" spans="1:17" ht="75">
      <c r="A717" s="7" t="s">
        <v>1165</v>
      </c>
      <c r="B717" s="11" t="s">
        <v>24</v>
      </c>
      <c r="C717" s="7" t="s">
        <v>996</v>
      </c>
      <c r="D717" s="7" t="s">
        <v>759</v>
      </c>
      <c r="E717" s="7" t="s">
        <v>1163</v>
      </c>
      <c r="F717" s="7" t="s">
        <v>23</v>
      </c>
      <c r="G717" s="8">
        <v>542.79999999999995</v>
      </c>
      <c r="O717" s="8">
        <v>542.79999999999995</v>
      </c>
      <c r="P717" s="24">
        <f>P718</f>
        <v>542.79999999999995</v>
      </c>
      <c r="Q717" s="39">
        <f t="shared" si="17"/>
        <v>100</v>
      </c>
    </row>
    <row r="718" spans="1:17" ht="15.75">
      <c r="A718" s="12" t="s">
        <v>1166</v>
      </c>
      <c r="B718" s="13" t="s">
        <v>161</v>
      </c>
      <c r="C718" s="12" t="s">
        <v>996</v>
      </c>
      <c r="D718" s="12" t="s">
        <v>759</v>
      </c>
      <c r="E718" s="12" t="s">
        <v>1163</v>
      </c>
      <c r="F718" s="12" t="s">
        <v>160</v>
      </c>
      <c r="G718" s="14">
        <v>542.79999999999995</v>
      </c>
      <c r="O718" s="14">
        <v>542.79999999999995</v>
      </c>
      <c r="P718" s="24">
        <v>542.79999999999995</v>
      </c>
      <c r="Q718" s="39">
        <f t="shared" si="17"/>
        <v>100</v>
      </c>
    </row>
    <row r="719" spans="1:17" ht="30">
      <c r="A719" s="7" t="s">
        <v>1167</v>
      </c>
      <c r="B719" s="11" t="s">
        <v>753</v>
      </c>
      <c r="C719" s="7" t="s">
        <v>996</v>
      </c>
      <c r="D719" s="7" t="s">
        <v>759</v>
      </c>
      <c r="E719" s="7" t="s">
        <v>1163</v>
      </c>
      <c r="F719" s="7" t="s">
        <v>752</v>
      </c>
      <c r="G719" s="8">
        <v>169.8</v>
      </c>
      <c r="O719" s="8">
        <v>169.8</v>
      </c>
      <c r="P719" s="24">
        <f>P720</f>
        <v>169.8</v>
      </c>
      <c r="Q719" s="39">
        <f t="shared" si="17"/>
        <v>100</v>
      </c>
    </row>
    <row r="720" spans="1:17" ht="15.75">
      <c r="A720" s="12" t="s">
        <v>1168</v>
      </c>
      <c r="B720" s="13" t="s">
        <v>756</v>
      </c>
      <c r="C720" s="12" t="s">
        <v>996</v>
      </c>
      <c r="D720" s="12" t="s">
        <v>759</v>
      </c>
      <c r="E720" s="12" t="s">
        <v>1163</v>
      </c>
      <c r="F720" s="12" t="s">
        <v>755</v>
      </c>
      <c r="G720" s="14">
        <v>169.8</v>
      </c>
      <c r="O720" s="14">
        <v>169.8</v>
      </c>
      <c r="P720" s="24">
        <v>169.8</v>
      </c>
      <c r="Q720" s="39">
        <f t="shared" si="17"/>
        <v>100</v>
      </c>
    </row>
    <row r="721" spans="1:17" ht="15.75">
      <c r="A721" s="7" t="s">
        <v>1169</v>
      </c>
      <c r="B721" s="11" t="s">
        <v>780</v>
      </c>
      <c r="C721" s="7" t="s">
        <v>996</v>
      </c>
      <c r="D721" s="7" t="s">
        <v>779</v>
      </c>
      <c r="E721" s="7"/>
      <c r="F721" s="7"/>
      <c r="G721" s="8">
        <v>2142.3000000000002</v>
      </c>
      <c r="O721" s="8">
        <v>2142.3000000000002</v>
      </c>
      <c r="P721" s="24">
        <f>P722</f>
        <v>1943.8999999999999</v>
      </c>
      <c r="Q721" s="39">
        <f t="shared" si="17"/>
        <v>90.738925453951353</v>
      </c>
    </row>
    <row r="722" spans="1:17" ht="30">
      <c r="A722" s="7" t="s">
        <v>1170</v>
      </c>
      <c r="B722" s="11" t="s">
        <v>543</v>
      </c>
      <c r="C722" s="7" t="s">
        <v>996</v>
      </c>
      <c r="D722" s="7" t="s">
        <v>779</v>
      </c>
      <c r="E722" s="7" t="s">
        <v>542</v>
      </c>
      <c r="F722" s="7"/>
      <c r="G722" s="8">
        <v>2142.3000000000002</v>
      </c>
      <c r="O722" s="8">
        <v>2142.3000000000002</v>
      </c>
      <c r="P722" s="24">
        <f>P723</f>
        <v>1943.8999999999999</v>
      </c>
      <c r="Q722" s="39">
        <f t="shared" si="17"/>
        <v>90.738925453951353</v>
      </c>
    </row>
    <row r="723" spans="1:17" ht="30">
      <c r="A723" s="7" t="s">
        <v>1173</v>
      </c>
      <c r="B723" s="11" t="s">
        <v>1172</v>
      </c>
      <c r="C723" s="7" t="s">
        <v>996</v>
      </c>
      <c r="D723" s="7" t="s">
        <v>779</v>
      </c>
      <c r="E723" s="7" t="s">
        <v>1171</v>
      </c>
      <c r="F723" s="7"/>
      <c r="G723" s="8">
        <v>2142.3000000000002</v>
      </c>
      <c r="O723" s="8">
        <v>2142.3000000000002</v>
      </c>
      <c r="P723" s="24">
        <f>P724+P731</f>
        <v>1943.8999999999999</v>
      </c>
      <c r="Q723" s="39">
        <f t="shared" si="17"/>
        <v>90.738925453951353</v>
      </c>
    </row>
    <row r="724" spans="1:17" ht="30">
      <c r="A724" s="7" t="s">
        <v>1176</v>
      </c>
      <c r="B724" s="11" t="s">
        <v>1175</v>
      </c>
      <c r="C724" s="7" t="s">
        <v>996</v>
      </c>
      <c r="D724" s="7" t="s">
        <v>779</v>
      </c>
      <c r="E724" s="7" t="s">
        <v>1174</v>
      </c>
      <c r="F724" s="7"/>
      <c r="G724" s="8">
        <v>452.9</v>
      </c>
      <c r="O724" s="8">
        <v>452.9</v>
      </c>
      <c r="P724" s="24">
        <f>P725+P727+P729</f>
        <v>452.8</v>
      </c>
      <c r="Q724" s="39">
        <f t="shared" si="17"/>
        <v>99.977920070655784</v>
      </c>
    </row>
    <row r="725" spans="1:17" ht="30">
      <c r="A725" s="7" t="s">
        <v>1177</v>
      </c>
      <c r="B725" s="11" t="s">
        <v>28</v>
      </c>
      <c r="C725" s="7" t="s">
        <v>996</v>
      </c>
      <c r="D725" s="7" t="s">
        <v>779</v>
      </c>
      <c r="E725" s="7" t="s">
        <v>1174</v>
      </c>
      <c r="F725" s="7" t="s">
        <v>27</v>
      </c>
      <c r="G725" s="8">
        <v>392.6</v>
      </c>
      <c r="O725" s="8">
        <v>392.6</v>
      </c>
      <c r="P725" s="24">
        <f>P726</f>
        <v>392.6</v>
      </c>
      <c r="Q725" s="39">
        <f t="shared" si="17"/>
        <v>100</v>
      </c>
    </row>
    <row r="726" spans="1:17" ht="30">
      <c r="A726" s="12" t="s">
        <v>1178</v>
      </c>
      <c r="B726" s="13" t="s">
        <v>30</v>
      </c>
      <c r="C726" s="12" t="s">
        <v>996</v>
      </c>
      <c r="D726" s="12" t="s">
        <v>779</v>
      </c>
      <c r="E726" s="12" t="s">
        <v>1174</v>
      </c>
      <c r="F726" s="12" t="s">
        <v>29</v>
      </c>
      <c r="G726" s="14">
        <v>392.6</v>
      </c>
      <c r="O726" s="14">
        <v>392.6</v>
      </c>
      <c r="P726" s="24">
        <v>392.6</v>
      </c>
      <c r="Q726" s="39">
        <f t="shared" si="17"/>
        <v>100</v>
      </c>
    </row>
    <row r="727" spans="1:17" ht="15.75">
      <c r="A727" s="7" t="s">
        <v>1179</v>
      </c>
      <c r="B727" s="11" t="s">
        <v>510</v>
      </c>
      <c r="C727" s="7" t="s">
        <v>996</v>
      </c>
      <c r="D727" s="7" t="s">
        <v>779</v>
      </c>
      <c r="E727" s="7" t="s">
        <v>1174</v>
      </c>
      <c r="F727" s="7" t="s">
        <v>509</v>
      </c>
      <c r="G727" s="8">
        <v>5.4</v>
      </c>
      <c r="O727" s="8">
        <v>5.4</v>
      </c>
      <c r="P727" s="24">
        <f>P728</f>
        <v>5.4</v>
      </c>
      <c r="Q727" s="39">
        <f t="shared" si="17"/>
        <v>100</v>
      </c>
    </row>
    <row r="728" spans="1:17" ht="30">
      <c r="A728" s="12" t="s">
        <v>1180</v>
      </c>
      <c r="B728" s="13" t="s">
        <v>527</v>
      </c>
      <c r="C728" s="12" t="s">
        <v>996</v>
      </c>
      <c r="D728" s="12" t="s">
        <v>779</v>
      </c>
      <c r="E728" s="12" t="s">
        <v>1174</v>
      </c>
      <c r="F728" s="12" t="s">
        <v>526</v>
      </c>
      <c r="G728" s="14">
        <v>5.4</v>
      </c>
      <c r="O728" s="14">
        <v>5.4</v>
      </c>
      <c r="P728" s="24">
        <v>5.4</v>
      </c>
      <c r="Q728" s="39">
        <f t="shared" si="17"/>
        <v>100</v>
      </c>
    </row>
    <row r="729" spans="1:17" ht="30">
      <c r="A729" s="7" t="s">
        <v>1181</v>
      </c>
      <c r="B729" s="11" t="s">
        <v>753</v>
      </c>
      <c r="C729" s="7" t="s">
        <v>996</v>
      </c>
      <c r="D729" s="7" t="s">
        <v>779</v>
      </c>
      <c r="E729" s="7" t="s">
        <v>1174</v>
      </c>
      <c r="F729" s="7" t="s">
        <v>752</v>
      </c>
      <c r="G729" s="8">
        <v>54.8</v>
      </c>
      <c r="O729" s="8">
        <v>54.8</v>
      </c>
      <c r="P729" s="24">
        <f>P730</f>
        <v>54.8</v>
      </c>
      <c r="Q729" s="39">
        <f t="shared" si="17"/>
        <v>100</v>
      </c>
    </row>
    <row r="730" spans="1:17" ht="15.75">
      <c r="A730" s="12" t="s">
        <v>1182</v>
      </c>
      <c r="B730" s="13" t="s">
        <v>1056</v>
      </c>
      <c r="C730" s="12" t="s">
        <v>996</v>
      </c>
      <c r="D730" s="12" t="s">
        <v>779</v>
      </c>
      <c r="E730" s="12" t="s">
        <v>1174</v>
      </c>
      <c r="F730" s="12" t="s">
        <v>1054</v>
      </c>
      <c r="G730" s="14">
        <v>54.8</v>
      </c>
      <c r="O730" s="14">
        <v>54.8</v>
      </c>
      <c r="P730" s="24">
        <v>54.8</v>
      </c>
      <c r="Q730" s="39">
        <f t="shared" si="17"/>
        <v>100</v>
      </c>
    </row>
    <row r="731" spans="1:17" ht="15.75">
      <c r="A731" s="7" t="s">
        <v>1185</v>
      </c>
      <c r="B731" s="11" t="s">
        <v>1184</v>
      </c>
      <c r="C731" s="7" t="s">
        <v>996</v>
      </c>
      <c r="D731" s="7" t="s">
        <v>779</v>
      </c>
      <c r="E731" s="7" t="s">
        <v>1183</v>
      </c>
      <c r="F731" s="7"/>
      <c r="G731" s="8">
        <v>1689.4</v>
      </c>
      <c r="O731" s="8">
        <v>1689.4</v>
      </c>
      <c r="P731" s="24">
        <f>P732+P735+P737+P739</f>
        <v>1491.1</v>
      </c>
      <c r="Q731" s="39">
        <f t="shared" si="17"/>
        <v>88.262104889309811</v>
      </c>
    </row>
    <row r="732" spans="1:17" ht="75">
      <c r="A732" s="7" t="s">
        <v>1186</v>
      </c>
      <c r="B732" s="11" t="s">
        <v>24</v>
      </c>
      <c r="C732" s="7" t="s">
        <v>996</v>
      </c>
      <c r="D732" s="7" t="s">
        <v>779</v>
      </c>
      <c r="E732" s="7" t="s">
        <v>1183</v>
      </c>
      <c r="F732" s="7" t="s">
        <v>23</v>
      </c>
      <c r="G732" s="8">
        <v>12</v>
      </c>
      <c r="O732" s="8">
        <v>12</v>
      </c>
      <c r="P732" s="24"/>
      <c r="Q732" s="39">
        <f t="shared" si="17"/>
        <v>0</v>
      </c>
    </row>
    <row r="733" spans="1:17" ht="15.75">
      <c r="A733" s="12" t="s">
        <v>1187</v>
      </c>
      <c r="B733" s="13" t="s">
        <v>161</v>
      </c>
      <c r="C733" s="12" t="s">
        <v>996</v>
      </c>
      <c r="D733" s="12" t="s">
        <v>779</v>
      </c>
      <c r="E733" s="12" t="s">
        <v>1183</v>
      </c>
      <c r="F733" s="12" t="s">
        <v>160</v>
      </c>
      <c r="G733" s="14">
        <v>12</v>
      </c>
      <c r="O733" s="14">
        <v>12</v>
      </c>
      <c r="P733" s="24"/>
      <c r="Q733" s="39">
        <f t="shared" si="17"/>
        <v>0</v>
      </c>
    </row>
    <row r="734" spans="1:17" ht="30">
      <c r="A734" s="12" t="s">
        <v>1188</v>
      </c>
      <c r="B734" s="13" t="s">
        <v>26</v>
      </c>
      <c r="C734" s="12" t="s">
        <v>996</v>
      </c>
      <c r="D734" s="12" t="s">
        <v>779</v>
      </c>
      <c r="E734" s="12" t="s">
        <v>1183</v>
      </c>
      <c r="F734" s="12" t="s">
        <v>25</v>
      </c>
      <c r="G734" s="14">
        <v>0</v>
      </c>
      <c r="O734" s="14">
        <v>0</v>
      </c>
      <c r="P734" s="24"/>
      <c r="Q734" s="39" t="e">
        <f t="shared" si="17"/>
        <v>#DIV/0!</v>
      </c>
    </row>
    <row r="735" spans="1:17" ht="30">
      <c r="A735" s="7" t="s">
        <v>1189</v>
      </c>
      <c r="B735" s="11" t="s">
        <v>28</v>
      </c>
      <c r="C735" s="7" t="s">
        <v>996</v>
      </c>
      <c r="D735" s="7" t="s">
        <v>779</v>
      </c>
      <c r="E735" s="7" t="s">
        <v>1183</v>
      </c>
      <c r="F735" s="7" t="s">
        <v>27</v>
      </c>
      <c r="G735" s="8">
        <v>936.9</v>
      </c>
      <c r="O735" s="8">
        <v>936.9</v>
      </c>
      <c r="P735" s="24">
        <f>P736</f>
        <v>915.8</v>
      </c>
      <c r="Q735" s="39">
        <f t="shared" si="17"/>
        <v>97.747891984203221</v>
      </c>
    </row>
    <row r="736" spans="1:17" ht="30">
      <c r="A736" s="12" t="s">
        <v>1190</v>
      </c>
      <c r="B736" s="13" t="s">
        <v>30</v>
      </c>
      <c r="C736" s="12" t="s">
        <v>996</v>
      </c>
      <c r="D736" s="12" t="s">
        <v>779</v>
      </c>
      <c r="E736" s="12" t="s">
        <v>1183</v>
      </c>
      <c r="F736" s="12" t="s">
        <v>29</v>
      </c>
      <c r="G736" s="14">
        <v>936.9</v>
      </c>
      <c r="O736" s="14">
        <v>936.9</v>
      </c>
      <c r="P736" s="24">
        <v>915.8</v>
      </c>
      <c r="Q736" s="39">
        <f t="shared" si="17"/>
        <v>97.747891984203221</v>
      </c>
    </row>
    <row r="737" spans="1:17" ht="15.75">
      <c r="A737" s="7" t="s">
        <v>1191</v>
      </c>
      <c r="B737" s="11" t="s">
        <v>510</v>
      </c>
      <c r="C737" s="7" t="s">
        <v>996</v>
      </c>
      <c r="D737" s="7" t="s">
        <v>779</v>
      </c>
      <c r="E737" s="7" t="s">
        <v>1183</v>
      </c>
      <c r="F737" s="7" t="s">
        <v>509</v>
      </c>
      <c r="G737" s="8">
        <v>612.70000000000005</v>
      </c>
      <c r="O737" s="8">
        <v>612.70000000000005</v>
      </c>
      <c r="P737" s="24">
        <f>P738</f>
        <v>447.5</v>
      </c>
      <c r="Q737" s="39">
        <f t="shared" si="17"/>
        <v>73.037375550840537</v>
      </c>
    </row>
    <row r="738" spans="1:17" ht="30">
      <c r="A738" s="12" t="s">
        <v>1192</v>
      </c>
      <c r="B738" s="13" t="s">
        <v>527</v>
      </c>
      <c r="C738" s="12" t="s">
        <v>996</v>
      </c>
      <c r="D738" s="12" t="s">
        <v>779</v>
      </c>
      <c r="E738" s="12" t="s">
        <v>1183</v>
      </c>
      <c r="F738" s="12" t="s">
        <v>526</v>
      </c>
      <c r="G738" s="14">
        <v>612.70000000000005</v>
      </c>
      <c r="O738" s="14">
        <v>612.70000000000005</v>
      </c>
      <c r="P738" s="24">
        <v>447.5</v>
      </c>
      <c r="Q738" s="39">
        <f t="shared" si="17"/>
        <v>73.037375550840537</v>
      </c>
    </row>
    <row r="739" spans="1:17" ht="30">
      <c r="A739" s="7" t="s">
        <v>696</v>
      </c>
      <c r="B739" s="11" t="s">
        <v>753</v>
      </c>
      <c r="C739" s="7" t="s">
        <v>996</v>
      </c>
      <c r="D739" s="7" t="s">
        <v>779</v>
      </c>
      <c r="E739" s="7" t="s">
        <v>1183</v>
      </c>
      <c r="F739" s="7" t="s">
        <v>752</v>
      </c>
      <c r="G739" s="8">
        <v>127.8</v>
      </c>
      <c r="O739" s="8">
        <v>127.8</v>
      </c>
      <c r="P739" s="24">
        <f>P740</f>
        <v>127.8</v>
      </c>
      <c r="Q739" s="39">
        <f t="shared" si="17"/>
        <v>100</v>
      </c>
    </row>
    <row r="740" spans="1:17" ht="15.75">
      <c r="A740" s="12" t="s">
        <v>1193</v>
      </c>
      <c r="B740" s="13" t="s">
        <v>1056</v>
      </c>
      <c r="C740" s="12" t="s">
        <v>996</v>
      </c>
      <c r="D740" s="12" t="s">
        <v>779</v>
      </c>
      <c r="E740" s="12" t="s">
        <v>1183</v>
      </c>
      <c r="F740" s="12" t="s">
        <v>1054</v>
      </c>
      <c r="G740" s="14">
        <v>127.8</v>
      </c>
      <c r="O740" s="14">
        <v>127.8</v>
      </c>
      <c r="P740" s="24">
        <v>127.8</v>
      </c>
      <c r="Q740" s="39">
        <f t="shared" si="17"/>
        <v>100</v>
      </c>
    </row>
    <row r="741" spans="1:17" ht="15.75">
      <c r="A741" s="7" t="s">
        <v>1196</v>
      </c>
      <c r="B741" s="11" t="s">
        <v>1195</v>
      </c>
      <c r="C741" s="7" t="s">
        <v>996</v>
      </c>
      <c r="D741" s="7" t="s">
        <v>1194</v>
      </c>
      <c r="E741" s="7"/>
      <c r="F741" s="7"/>
      <c r="G741" s="8">
        <v>23153.4</v>
      </c>
      <c r="O741" s="8">
        <v>22847.3</v>
      </c>
      <c r="P741" s="24">
        <f>P742</f>
        <v>22129.8</v>
      </c>
      <c r="Q741" s="39">
        <f t="shared" si="17"/>
        <v>96.859585158859034</v>
      </c>
    </row>
    <row r="742" spans="1:17" ht="30">
      <c r="A742" s="7" t="s">
        <v>1197</v>
      </c>
      <c r="B742" s="11" t="s">
        <v>543</v>
      </c>
      <c r="C742" s="7" t="s">
        <v>996</v>
      </c>
      <c r="D742" s="7" t="s">
        <v>1194</v>
      </c>
      <c r="E742" s="7" t="s">
        <v>542</v>
      </c>
      <c r="F742" s="7"/>
      <c r="G742" s="8">
        <v>23153.4</v>
      </c>
      <c r="O742" s="8">
        <v>22847.3</v>
      </c>
      <c r="P742" s="24">
        <f>P743+P749</f>
        <v>22129.8</v>
      </c>
      <c r="Q742" s="39">
        <f t="shared" si="17"/>
        <v>96.859585158859034</v>
      </c>
    </row>
    <row r="743" spans="1:17" ht="45">
      <c r="A743" s="7" t="s">
        <v>1198</v>
      </c>
      <c r="B743" s="11" t="s">
        <v>546</v>
      </c>
      <c r="C743" s="7" t="s">
        <v>996</v>
      </c>
      <c r="D743" s="7" t="s">
        <v>1194</v>
      </c>
      <c r="E743" s="7" t="s">
        <v>545</v>
      </c>
      <c r="F743" s="7"/>
      <c r="G743" s="8">
        <v>1774</v>
      </c>
      <c r="O743" s="8">
        <v>1774</v>
      </c>
      <c r="P743" s="24">
        <f>P744</f>
        <v>1513.1</v>
      </c>
      <c r="Q743" s="39">
        <f t="shared" si="17"/>
        <v>85.293122886133034</v>
      </c>
    </row>
    <row r="744" spans="1:17" ht="30">
      <c r="A744" s="7" t="s">
        <v>1201</v>
      </c>
      <c r="B744" s="11" t="s">
        <v>1200</v>
      </c>
      <c r="C744" s="7" t="s">
        <v>996</v>
      </c>
      <c r="D744" s="7" t="s">
        <v>1194</v>
      </c>
      <c r="E744" s="7" t="s">
        <v>1199</v>
      </c>
      <c r="F744" s="7"/>
      <c r="G744" s="8">
        <v>1774</v>
      </c>
      <c r="O744" s="8">
        <v>1774</v>
      </c>
      <c r="P744" s="24">
        <f>P745+P747</f>
        <v>1513.1</v>
      </c>
      <c r="Q744" s="39">
        <f t="shared" si="17"/>
        <v>85.293122886133034</v>
      </c>
    </row>
    <row r="745" spans="1:17" ht="75">
      <c r="A745" s="7" t="s">
        <v>1202</v>
      </c>
      <c r="B745" s="11" t="s">
        <v>24</v>
      </c>
      <c r="C745" s="7" t="s">
        <v>996</v>
      </c>
      <c r="D745" s="7" t="s">
        <v>1194</v>
      </c>
      <c r="E745" s="7" t="s">
        <v>1199</v>
      </c>
      <c r="F745" s="7" t="s">
        <v>23</v>
      </c>
      <c r="G745" s="8">
        <v>1402.6</v>
      </c>
      <c r="O745" s="8">
        <v>1402.6</v>
      </c>
      <c r="P745" s="24">
        <f>P746</f>
        <v>1141.7</v>
      </c>
      <c r="Q745" s="39">
        <f t="shared" si="17"/>
        <v>81.398830742906043</v>
      </c>
    </row>
    <row r="746" spans="1:17" ht="30">
      <c r="A746" s="12" t="s">
        <v>1203</v>
      </c>
      <c r="B746" s="13" t="s">
        <v>26</v>
      </c>
      <c r="C746" s="12" t="s">
        <v>996</v>
      </c>
      <c r="D746" s="12" t="s">
        <v>1194</v>
      </c>
      <c r="E746" s="12" t="s">
        <v>1199</v>
      </c>
      <c r="F746" s="12" t="s">
        <v>25</v>
      </c>
      <c r="G746" s="14">
        <v>1402.6</v>
      </c>
      <c r="O746" s="14">
        <v>1402.6</v>
      </c>
      <c r="P746" s="24">
        <v>1141.7</v>
      </c>
      <c r="Q746" s="39">
        <f t="shared" si="17"/>
        <v>81.398830742906043</v>
      </c>
    </row>
    <row r="747" spans="1:17" ht="30">
      <c r="A747" s="7" t="s">
        <v>1204</v>
      </c>
      <c r="B747" s="11" t="s">
        <v>28</v>
      </c>
      <c r="C747" s="7" t="s">
        <v>996</v>
      </c>
      <c r="D747" s="7" t="s">
        <v>1194</v>
      </c>
      <c r="E747" s="7" t="s">
        <v>1199</v>
      </c>
      <c r="F747" s="7" t="s">
        <v>27</v>
      </c>
      <c r="G747" s="8">
        <v>371.4</v>
      </c>
      <c r="O747" s="8">
        <v>371.4</v>
      </c>
      <c r="P747" s="24">
        <f>P748</f>
        <v>371.4</v>
      </c>
      <c r="Q747" s="39">
        <f t="shared" si="17"/>
        <v>100</v>
      </c>
    </row>
    <row r="748" spans="1:17" ht="30">
      <c r="A748" s="12" t="s">
        <v>1205</v>
      </c>
      <c r="B748" s="13" t="s">
        <v>30</v>
      </c>
      <c r="C748" s="12" t="s">
        <v>996</v>
      </c>
      <c r="D748" s="12" t="s">
        <v>1194</v>
      </c>
      <c r="E748" s="12" t="s">
        <v>1199</v>
      </c>
      <c r="F748" s="12" t="s">
        <v>29</v>
      </c>
      <c r="G748" s="14">
        <v>371.4</v>
      </c>
      <c r="O748" s="14">
        <v>371.4</v>
      </c>
      <c r="P748" s="24">
        <v>371.4</v>
      </c>
      <c r="Q748" s="39">
        <f t="shared" si="17"/>
        <v>100</v>
      </c>
    </row>
    <row r="749" spans="1:17" ht="30">
      <c r="A749" s="7" t="s">
        <v>1207</v>
      </c>
      <c r="B749" s="11" t="s">
        <v>20</v>
      </c>
      <c r="C749" s="7" t="s">
        <v>996</v>
      </c>
      <c r="D749" s="7" t="s">
        <v>1194</v>
      </c>
      <c r="E749" s="7" t="s">
        <v>1206</v>
      </c>
      <c r="F749" s="7"/>
      <c r="G749" s="8">
        <v>21379.5</v>
      </c>
      <c r="O749" s="8">
        <v>21073.3</v>
      </c>
      <c r="P749" s="24">
        <f>P750+P757+P765</f>
        <v>20616.7</v>
      </c>
      <c r="Q749" s="39">
        <f t="shared" si="17"/>
        <v>97.833277180128405</v>
      </c>
    </row>
    <row r="750" spans="1:17" ht="30">
      <c r="A750" s="7" t="s">
        <v>1209</v>
      </c>
      <c r="B750" s="11" t="s">
        <v>22</v>
      </c>
      <c r="C750" s="7" t="s">
        <v>996</v>
      </c>
      <c r="D750" s="7" t="s">
        <v>1194</v>
      </c>
      <c r="E750" s="7" t="s">
        <v>1208</v>
      </c>
      <c r="F750" s="7"/>
      <c r="G750" s="8">
        <v>5885.1</v>
      </c>
      <c r="O750" s="8">
        <v>5785.1</v>
      </c>
      <c r="P750" s="24">
        <f>P751+P753+P755</f>
        <v>5552.0999999999995</v>
      </c>
      <c r="Q750" s="39">
        <f t="shared" si="17"/>
        <v>95.972411885706379</v>
      </c>
    </row>
    <row r="751" spans="1:17" ht="75">
      <c r="A751" s="7" t="s">
        <v>1210</v>
      </c>
      <c r="B751" s="11" t="s">
        <v>24</v>
      </c>
      <c r="C751" s="7" t="s">
        <v>996</v>
      </c>
      <c r="D751" s="7" t="s">
        <v>1194</v>
      </c>
      <c r="E751" s="7" t="s">
        <v>1208</v>
      </c>
      <c r="F751" s="7" t="s">
        <v>23</v>
      </c>
      <c r="G751" s="8">
        <v>3770.2</v>
      </c>
      <c r="O751" s="8">
        <v>3670.2</v>
      </c>
      <c r="P751" s="24">
        <f>P752</f>
        <v>3638.9</v>
      </c>
      <c r="Q751" s="39">
        <f t="shared" si="17"/>
        <v>99.147185439485597</v>
      </c>
    </row>
    <row r="752" spans="1:17" ht="30">
      <c r="A752" s="12" t="s">
        <v>1211</v>
      </c>
      <c r="B752" s="13" t="s">
        <v>26</v>
      </c>
      <c r="C752" s="12" t="s">
        <v>996</v>
      </c>
      <c r="D752" s="12" t="s">
        <v>1194</v>
      </c>
      <c r="E752" s="12" t="s">
        <v>1208</v>
      </c>
      <c r="F752" s="12" t="s">
        <v>25</v>
      </c>
      <c r="G752" s="14">
        <v>3770.2</v>
      </c>
      <c r="O752" s="14">
        <v>3670.2</v>
      </c>
      <c r="P752" s="24">
        <v>3638.9</v>
      </c>
      <c r="Q752" s="39">
        <f t="shared" si="17"/>
        <v>99.147185439485597</v>
      </c>
    </row>
    <row r="753" spans="1:17" ht="30">
      <c r="A753" s="7" t="s">
        <v>1212</v>
      </c>
      <c r="B753" s="11" t="s">
        <v>28</v>
      </c>
      <c r="C753" s="7" t="s">
        <v>996</v>
      </c>
      <c r="D753" s="7" t="s">
        <v>1194</v>
      </c>
      <c r="E753" s="7" t="s">
        <v>1208</v>
      </c>
      <c r="F753" s="7" t="s">
        <v>27</v>
      </c>
      <c r="G753" s="8">
        <v>2107.9</v>
      </c>
      <c r="O753" s="8">
        <v>2107.9</v>
      </c>
      <c r="P753" s="24">
        <f>P754</f>
        <v>1911</v>
      </c>
      <c r="Q753" s="39">
        <f t="shared" si="17"/>
        <v>90.658949665543901</v>
      </c>
    </row>
    <row r="754" spans="1:17" ht="30">
      <c r="A754" s="12" t="s">
        <v>1213</v>
      </c>
      <c r="B754" s="13" t="s">
        <v>30</v>
      </c>
      <c r="C754" s="12" t="s">
        <v>996</v>
      </c>
      <c r="D754" s="12" t="s">
        <v>1194</v>
      </c>
      <c r="E754" s="12" t="s">
        <v>1208</v>
      </c>
      <c r="F754" s="12" t="s">
        <v>29</v>
      </c>
      <c r="G754" s="14">
        <v>2107.9</v>
      </c>
      <c r="O754" s="14">
        <v>2107.9</v>
      </c>
      <c r="P754" s="24">
        <v>1911</v>
      </c>
      <c r="Q754" s="39">
        <f t="shared" si="17"/>
        <v>90.658949665543901</v>
      </c>
    </row>
    <row r="755" spans="1:17" ht="15.75">
      <c r="A755" s="7" t="s">
        <v>1214</v>
      </c>
      <c r="B755" s="11" t="s">
        <v>32</v>
      </c>
      <c r="C755" s="7" t="s">
        <v>996</v>
      </c>
      <c r="D755" s="7" t="s">
        <v>1194</v>
      </c>
      <c r="E755" s="7" t="s">
        <v>1208</v>
      </c>
      <c r="F755" s="7" t="s">
        <v>31</v>
      </c>
      <c r="G755" s="8">
        <v>7</v>
      </c>
      <c r="O755" s="8">
        <v>7</v>
      </c>
      <c r="P755" s="24">
        <f>P756</f>
        <v>2.2000000000000002</v>
      </c>
      <c r="Q755" s="39">
        <f t="shared" si="17"/>
        <v>31.428571428571434</v>
      </c>
    </row>
    <row r="756" spans="1:17" ht="15.75">
      <c r="A756" s="12" t="s">
        <v>1215</v>
      </c>
      <c r="B756" s="13" t="s">
        <v>35</v>
      </c>
      <c r="C756" s="12" t="s">
        <v>996</v>
      </c>
      <c r="D756" s="12" t="s">
        <v>1194</v>
      </c>
      <c r="E756" s="12" t="s">
        <v>1208</v>
      </c>
      <c r="F756" s="12" t="s">
        <v>34</v>
      </c>
      <c r="G756" s="14">
        <v>7</v>
      </c>
      <c r="O756" s="14">
        <v>7</v>
      </c>
      <c r="P756" s="24">
        <v>2.2000000000000002</v>
      </c>
      <c r="Q756" s="39">
        <f t="shared" si="17"/>
        <v>31.428571428571434</v>
      </c>
    </row>
    <row r="757" spans="1:17" ht="30">
      <c r="A757" s="7" t="s">
        <v>1217</v>
      </c>
      <c r="B757" s="11" t="s">
        <v>157</v>
      </c>
      <c r="C757" s="7" t="s">
        <v>996</v>
      </c>
      <c r="D757" s="7" t="s">
        <v>1194</v>
      </c>
      <c r="E757" s="7" t="s">
        <v>1216</v>
      </c>
      <c r="F757" s="7"/>
      <c r="G757" s="8">
        <v>15199.2</v>
      </c>
      <c r="O757" s="8">
        <v>14971</v>
      </c>
      <c r="P757" s="24">
        <f>P758+P761+P763</f>
        <v>14763.9</v>
      </c>
      <c r="Q757" s="39">
        <f t="shared" si="17"/>
        <v>98.616658873822729</v>
      </c>
    </row>
    <row r="758" spans="1:17" ht="75">
      <c r="A758" s="7" t="s">
        <v>1218</v>
      </c>
      <c r="B758" s="11" t="s">
        <v>24</v>
      </c>
      <c r="C758" s="7" t="s">
        <v>996</v>
      </c>
      <c r="D758" s="7" t="s">
        <v>1194</v>
      </c>
      <c r="E758" s="7" t="s">
        <v>1216</v>
      </c>
      <c r="F758" s="7" t="s">
        <v>23</v>
      </c>
      <c r="G758" s="8">
        <v>14702.3</v>
      </c>
      <c r="O758" s="8">
        <v>14474.1</v>
      </c>
      <c r="P758" s="24">
        <f>P759+P760</f>
        <v>14408.1</v>
      </c>
      <c r="Q758" s="39">
        <f t="shared" si="17"/>
        <v>99.544013099260056</v>
      </c>
    </row>
    <row r="759" spans="1:17" ht="15.75">
      <c r="A759" s="12" t="s">
        <v>1219</v>
      </c>
      <c r="B759" s="13" t="s">
        <v>161</v>
      </c>
      <c r="C759" s="12" t="s">
        <v>996</v>
      </c>
      <c r="D759" s="12" t="s">
        <v>1194</v>
      </c>
      <c r="E759" s="12" t="s">
        <v>1216</v>
      </c>
      <c r="F759" s="12" t="s">
        <v>160</v>
      </c>
      <c r="G759" s="14">
        <v>14036.7</v>
      </c>
      <c r="O759" s="14">
        <v>13808.6</v>
      </c>
      <c r="P759" s="24">
        <v>13768.4</v>
      </c>
      <c r="Q759" s="39">
        <f t="shared" si="17"/>
        <v>99.708877076604438</v>
      </c>
    </row>
    <row r="760" spans="1:17" ht="30">
      <c r="A760" s="12" t="s">
        <v>1220</v>
      </c>
      <c r="B760" s="13" t="s">
        <v>26</v>
      </c>
      <c r="C760" s="12" t="s">
        <v>996</v>
      </c>
      <c r="D760" s="12" t="s">
        <v>1194</v>
      </c>
      <c r="E760" s="12" t="s">
        <v>1216</v>
      </c>
      <c r="F760" s="12" t="s">
        <v>25</v>
      </c>
      <c r="G760" s="14">
        <v>665.5</v>
      </c>
      <c r="O760" s="14">
        <v>665.5</v>
      </c>
      <c r="P760" s="24">
        <v>639.70000000000005</v>
      </c>
      <c r="Q760" s="39">
        <f t="shared" si="17"/>
        <v>96.123215627347875</v>
      </c>
    </row>
    <row r="761" spans="1:17" ht="30">
      <c r="A761" s="7" t="s">
        <v>1221</v>
      </c>
      <c r="B761" s="11" t="s">
        <v>28</v>
      </c>
      <c r="C761" s="7" t="s">
        <v>996</v>
      </c>
      <c r="D761" s="7" t="s">
        <v>1194</v>
      </c>
      <c r="E761" s="7" t="s">
        <v>1216</v>
      </c>
      <c r="F761" s="7" t="s">
        <v>27</v>
      </c>
      <c r="G761" s="8">
        <v>494.9</v>
      </c>
      <c r="O761" s="8">
        <v>494.9</v>
      </c>
      <c r="P761" s="24">
        <f>P762</f>
        <v>354.5</v>
      </c>
      <c r="Q761" s="39">
        <f t="shared" si="17"/>
        <v>71.63063245100021</v>
      </c>
    </row>
    <row r="762" spans="1:17" ht="30">
      <c r="A762" s="12" t="s">
        <v>1222</v>
      </c>
      <c r="B762" s="13" t="s">
        <v>30</v>
      </c>
      <c r="C762" s="12" t="s">
        <v>996</v>
      </c>
      <c r="D762" s="12" t="s">
        <v>1194</v>
      </c>
      <c r="E762" s="12" t="s">
        <v>1216</v>
      </c>
      <c r="F762" s="12" t="s">
        <v>29</v>
      </c>
      <c r="G762" s="14">
        <v>494.9</v>
      </c>
      <c r="O762" s="14">
        <v>494.9</v>
      </c>
      <c r="P762" s="24">
        <v>354.5</v>
      </c>
      <c r="Q762" s="39">
        <f t="shared" si="17"/>
        <v>71.63063245100021</v>
      </c>
    </row>
    <row r="763" spans="1:17" ht="15.75">
      <c r="A763" s="7" t="s">
        <v>1223</v>
      </c>
      <c r="B763" s="11" t="s">
        <v>32</v>
      </c>
      <c r="C763" s="7" t="s">
        <v>996</v>
      </c>
      <c r="D763" s="7" t="s">
        <v>1194</v>
      </c>
      <c r="E763" s="7" t="s">
        <v>1216</v>
      </c>
      <c r="F763" s="7" t="s">
        <v>31</v>
      </c>
      <c r="G763" s="8">
        <v>2</v>
      </c>
      <c r="O763" s="8">
        <v>2</v>
      </c>
      <c r="P763" s="24">
        <f>P764</f>
        <v>1.3</v>
      </c>
      <c r="Q763" s="39">
        <f t="shared" si="17"/>
        <v>65</v>
      </c>
    </row>
    <row r="764" spans="1:17" ht="15.75">
      <c r="A764" s="12" t="s">
        <v>1224</v>
      </c>
      <c r="B764" s="13" t="s">
        <v>35</v>
      </c>
      <c r="C764" s="12" t="s">
        <v>996</v>
      </c>
      <c r="D764" s="12" t="s">
        <v>1194</v>
      </c>
      <c r="E764" s="12" t="s">
        <v>1216</v>
      </c>
      <c r="F764" s="12" t="s">
        <v>34</v>
      </c>
      <c r="G764" s="14">
        <v>2</v>
      </c>
      <c r="O764" s="14">
        <v>2</v>
      </c>
      <c r="P764" s="24">
        <v>1.3</v>
      </c>
      <c r="Q764" s="39">
        <f t="shared" si="17"/>
        <v>65</v>
      </c>
    </row>
    <row r="765" spans="1:17" ht="60">
      <c r="A765" s="7" t="s">
        <v>1226</v>
      </c>
      <c r="B765" s="11" t="s">
        <v>207</v>
      </c>
      <c r="C765" s="7" t="s">
        <v>996</v>
      </c>
      <c r="D765" s="7" t="s">
        <v>1194</v>
      </c>
      <c r="E765" s="7" t="s">
        <v>1225</v>
      </c>
      <c r="F765" s="7"/>
      <c r="G765" s="8">
        <v>295.2</v>
      </c>
      <c r="O765" s="8">
        <v>317.10000000000002</v>
      </c>
      <c r="P765" s="24">
        <f>P766</f>
        <v>300.7</v>
      </c>
      <c r="Q765" s="39">
        <f t="shared" si="17"/>
        <v>94.828129927467671</v>
      </c>
    </row>
    <row r="766" spans="1:17" ht="75">
      <c r="A766" s="7" t="s">
        <v>1227</v>
      </c>
      <c r="B766" s="11" t="s">
        <v>24</v>
      </c>
      <c r="C766" s="7" t="s">
        <v>996</v>
      </c>
      <c r="D766" s="7" t="s">
        <v>1194</v>
      </c>
      <c r="E766" s="7" t="s">
        <v>1225</v>
      </c>
      <c r="F766" s="7" t="s">
        <v>23</v>
      </c>
      <c r="G766" s="8">
        <v>295.2</v>
      </c>
      <c r="O766" s="8">
        <v>317.10000000000002</v>
      </c>
      <c r="P766" s="24">
        <f>P767+P768</f>
        <v>300.7</v>
      </c>
      <c r="Q766" s="39">
        <f t="shared" si="17"/>
        <v>94.828129927467671</v>
      </c>
    </row>
    <row r="767" spans="1:17" ht="15.75">
      <c r="A767" s="12" t="s">
        <v>1228</v>
      </c>
      <c r="B767" s="13" t="s">
        <v>161</v>
      </c>
      <c r="C767" s="12" t="s">
        <v>996</v>
      </c>
      <c r="D767" s="12" t="s">
        <v>1194</v>
      </c>
      <c r="E767" s="12" t="s">
        <v>1225</v>
      </c>
      <c r="F767" s="12" t="s">
        <v>160</v>
      </c>
      <c r="G767" s="14">
        <v>23.5</v>
      </c>
      <c r="O767" s="14">
        <v>45.5</v>
      </c>
      <c r="P767" s="24">
        <v>30.7</v>
      </c>
      <c r="Q767" s="39">
        <f t="shared" si="17"/>
        <v>67.472527472527474</v>
      </c>
    </row>
    <row r="768" spans="1:17" ht="30">
      <c r="A768" s="12" t="s">
        <v>1229</v>
      </c>
      <c r="B768" s="13" t="s">
        <v>26</v>
      </c>
      <c r="C768" s="12" t="s">
        <v>996</v>
      </c>
      <c r="D768" s="12" t="s">
        <v>1194</v>
      </c>
      <c r="E768" s="12" t="s">
        <v>1225</v>
      </c>
      <c r="F768" s="12" t="s">
        <v>25</v>
      </c>
      <c r="G768" s="14">
        <v>271.60000000000002</v>
      </c>
      <c r="O768" s="14">
        <v>271.60000000000002</v>
      </c>
      <c r="P768" s="24">
        <v>270</v>
      </c>
      <c r="Q768" s="39">
        <f t="shared" si="17"/>
        <v>99.410898379970533</v>
      </c>
    </row>
    <row r="769" spans="1:17" ht="15.75">
      <c r="A769" s="7" t="s">
        <v>1230</v>
      </c>
      <c r="B769" s="11" t="s">
        <v>499</v>
      </c>
      <c r="C769" s="7" t="s">
        <v>996</v>
      </c>
      <c r="D769" s="7" t="s">
        <v>498</v>
      </c>
      <c r="E769" s="7"/>
      <c r="F769" s="7"/>
      <c r="G769" s="8">
        <v>25582</v>
      </c>
      <c r="O769" s="8">
        <v>25582</v>
      </c>
      <c r="P769" s="24">
        <f>P770+P785</f>
        <v>25052.899999999998</v>
      </c>
      <c r="Q769" s="39">
        <f t="shared" si="17"/>
        <v>97.93174888593542</v>
      </c>
    </row>
    <row r="770" spans="1:17" ht="15.75">
      <c r="A770" s="7" t="s">
        <v>1231</v>
      </c>
      <c r="B770" s="11" t="s">
        <v>516</v>
      </c>
      <c r="C770" s="7" t="s">
        <v>996</v>
      </c>
      <c r="D770" s="7" t="s">
        <v>515</v>
      </c>
      <c r="E770" s="7"/>
      <c r="F770" s="7"/>
      <c r="G770" s="8">
        <v>23931.8</v>
      </c>
      <c r="O770" s="8">
        <v>23931.8</v>
      </c>
      <c r="P770" s="24">
        <f>P771</f>
        <v>23608.499999999996</v>
      </c>
      <c r="Q770" s="39">
        <f t="shared" si="17"/>
        <v>98.649077796070486</v>
      </c>
    </row>
    <row r="771" spans="1:17" ht="30">
      <c r="A771" s="7" t="s">
        <v>1232</v>
      </c>
      <c r="B771" s="11" t="s">
        <v>543</v>
      </c>
      <c r="C771" s="7" t="s">
        <v>996</v>
      </c>
      <c r="D771" s="7" t="s">
        <v>515</v>
      </c>
      <c r="E771" s="7" t="s">
        <v>542</v>
      </c>
      <c r="F771" s="7"/>
      <c r="G771" s="8">
        <v>23931.8</v>
      </c>
      <c r="O771" s="8">
        <v>23931.8</v>
      </c>
      <c r="P771" s="24">
        <f>P772</f>
        <v>23608.499999999996</v>
      </c>
      <c r="Q771" s="39">
        <f t="shared" si="17"/>
        <v>98.649077796070486</v>
      </c>
    </row>
    <row r="772" spans="1:17" ht="30">
      <c r="A772" s="7" t="s">
        <v>1233</v>
      </c>
      <c r="B772" s="11" t="s">
        <v>1010</v>
      </c>
      <c r="C772" s="7" t="s">
        <v>996</v>
      </c>
      <c r="D772" s="7" t="s">
        <v>515</v>
      </c>
      <c r="E772" s="7" t="s">
        <v>1009</v>
      </c>
      <c r="F772" s="7"/>
      <c r="G772" s="8">
        <v>23931.8</v>
      </c>
      <c r="O772" s="8">
        <v>23931.8</v>
      </c>
      <c r="P772" s="24">
        <f>P773+P776</f>
        <v>23608.499999999996</v>
      </c>
      <c r="Q772" s="39">
        <f t="shared" si="17"/>
        <v>98.649077796070486</v>
      </c>
    </row>
    <row r="773" spans="1:17" ht="135">
      <c r="A773" s="7" t="s">
        <v>1236</v>
      </c>
      <c r="B773" s="15" t="s">
        <v>1235</v>
      </c>
      <c r="C773" s="7" t="s">
        <v>996</v>
      </c>
      <c r="D773" s="7" t="s">
        <v>515</v>
      </c>
      <c r="E773" s="7" t="s">
        <v>1234</v>
      </c>
      <c r="F773" s="7"/>
      <c r="G773" s="8">
        <v>124.4</v>
      </c>
      <c r="O773" s="8">
        <v>124.4</v>
      </c>
      <c r="P773" s="24">
        <f>P774</f>
        <v>124.3</v>
      </c>
      <c r="Q773" s="39">
        <f t="shared" si="17"/>
        <v>99.919614147909968</v>
      </c>
    </row>
    <row r="774" spans="1:17" ht="30">
      <c r="A774" s="7" t="s">
        <v>1237</v>
      </c>
      <c r="B774" s="11" t="s">
        <v>28</v>
      </c>
      <c r="C774" s="7" t="s">
        <v>996</v>
      </c>
      <c r="D774" s="7" t="s">
        <v>515</v>
      </c>
      <c r="E774" s="7" t="s">
        <v>1234</v>
      </c>
      <c r="F774" s="7" t="s">
        <v>27</v>
      </c>
      <c r="G774" s="8">
        <v>124.4</v>
      </c>
      <c r="O774" s="8">
        <v>124.4</v>
      </c>
      <c r="P774" s="24">
        <f>P775</f>
        <v>124.3</v>
      </c>
      <c r="Q774" s="39">
        <f t="shared" si="17"/>
        <v>99.919614147909968</v>
      </c>
    </row>
    <row r="775" spans="1:17" ht="30">
      <c r="A775" s="12" t="s">
        <v>1238</v>
      </c>
      <c r="B775" s="13" t="s">
        <v>30</v>
      </c>
      <c r="C775" s="12" t="s">
        <v>996</v>
      </c>
      <c r="D775" s="12" t="s">
        <v>515</v>
      </c>
      <c r="E775" s="12" t="s">
        <v>1234</v>
      </c>
      <c r="F775" s="12" t="s">
        <v>29</v>
      </c>
      <c r="G775" s="14">
        <v>124.4</v>
      </c>
      <c r="O775" s="14">
        <v>124.4</v>
      </c>
      <c r="P775" s="24">
        <v>124.3</v>
      </c>
      <c r="Q775" s="39">
        <f t="shared" si="17"/>
        <v>99.919614147909968</v>
      </c>
    </row>
    <row r="776" spans="1:17" ht="60">
      <c r="A776" s="7" t="s">
        <v>1241</v>
      </c>
      <c r="B776" s="11" t="s">
        <v>1240</v>
      </c>
      <c r="C776" s="7" t="s">
        <v>996</v>
      </c>
      <c r="D776" s="7" t="s">
        <v>515</v>
      </c>
      <c r="E776" s="7" t="s">
        <v>1239</v>
      </c>
      <c r="F776" s="7"/>
      <c r="G776" s="8">
        <v>23807.4</v>
      </c>
      <c r="O776" s="8">
        <v>23807.4</v>
      </c>
      <c r="P776" s="24">
        <f>P777+P779+P781+P783</f>
        <v>23484.199999999997</v>
      </c>
      <c r="Q776" s="39">
        <f t="shared" si="17"/>
        <v>98.64243890555035</v>
      </c>
    </row>
    <row r="777" spans="1:17" ht="75">
      <c r="A777" s="7" t="s">
        <v>1242</v>
      </c>
      <c r="B777" s="11" t="s">
        <v>24</v>
      </c>
      <c r="C777" s="7" t="s">
        <v>996</v>
      </c>
      <c r="D777" s="7" t="s">
        <v>515</v>
      </c>
      <c r="E777" s="7" t="s">
        <v>1239</v>
      </c>
      <c r="F777" s="7" t="s">
        <v>23</v>
      </c>
      <c r="G777" s="8">
        <v>2136.9</v>
      </c>
      <c r="O777" s="8">
        <v>2074.5</v>
      </c>
      <c r="P777" s="24">
        <f>P778</f>
        <v>2072.6</v>
      </c>
      <c r="Q777" s="39">
        <f t="shared" si="17"/>
        <v>99.908411665461557</v>
      </c>
    </row>
    <row r="778" spans="1:17" ht="15.75">
      <c r="A778" s="12" t="s">
        <v>1243</v>
      </c>
      <c r="B778" s="13" t="s">
        <v>161</v>
      </c>
      <c r="C778" s="12" t="s">
        <v>996</v>
      </c>
      <c r="D778" s="12" t="s">
        <v>515</v>
      </c>
      <c r="E778" s="12" t="s">
        <v>1239</v>
      </c>
      <c r="F778" s="12" t="s">
        <v>160</v>
      </c>
      <c r="G778" s="14">
        <v>2136.9</v>
      </c>
      <c r="O778" s="14">
        <v>2074.5</v>
      </c>
      <c r="P778" s="24">
        <v>2072.6</v>
      </c>
      <c r="Q778" s="39">
        <f t="shared" si="17"/>
        <v>99.908411665461557</v>
      </c>
    </row>
    <row r="779" spans="1:17" ht="30">
      <c r="A779" s="7" t="s">
        <v>1244</v>
      </c>
      <c r="B779" s="11" t="s">
        <v>28</v>
      </c>
      <c r="C779" s="7" t="s">
        <v>996</v>
      </c>
      <c r="D779" s="7" t="s">
        <v>515</v>
      </c>
      <c r="E779" s="7" t="s">
        <v>1239</v>
      </c>
      <c r="F779" s="7" t="s">
        <v>27</v>
      </c>
      <c r="G779" s="8">
        <v>19532.2</v>
      </c>
      <c r="O779" s="8">
        <v>19594.599999999999</v>
      </c>
      <c r="P779" s="24">
        <f>P780</f>
        <v>19324</v>
      </c>
      <c r="Q779" s="39">
        <f t="shared" ref="Q779:Q842" si="18">P779*100/O779</f>
        <v>98.619007277515237</v>
      </c>
    </row>
    <row r="780" spans="1:17" ht="30">
      <c r="A780" s="12" t="s">
        <v>1245</v>
      </c>
      <c r="B780" s="13" t="s">
        <v>30</v>
      </c>
      <c r="C780" s="12" t="s">
        <v>996</v>
      </c>
      <c r="D780" s="12" t="s">
        <v>515</v>
      </c>
      <c r="E780" s="12" t="s">
        <v>1239</v>
      </c>
      <c r="F780" s="12" t="s">
        <v>29</v>
      </c>
      <c r="G780" s="14">
        <v>19532.2</v>
      </c>
      <c r="O780" s="14">
        <v>19594.599999999999</v>
      </c>
      <c r="P780" s="24">
        <v>19324</v>
      </c>
      <c r="Q780" s="39">
        <f t="shared" si="18"/>
        <v>98.619007277515237</v>
      </c>
    </row>
    <row r="781" spans="1:17" ht="15.75">
      <c r="A781" s="7" t="s">
        <v>1246</v>
      </c>
      <c r="B781" s="11" t="s">
        <v>510</v>
      </c>
      <c r="C781" s="7" t="s">
        <v>996</v>
      </c>
      <c r="D781" s="7" t="s">
        <v>515</v>
      </c>
      <c r="E781" s="7" t="s">
        <v>1239</v>
      </c>
      <c r="F781" s="7" t="s">
        <v>509</v>
      </c>
      <c r="G781" s="8">
        <v>174.8</v>
      </c>
      <c r="O781" s="8">
        <v>174.8</v>
      </c>
      <c r="P781" s="24">
        <f>P782</f>
        <v>124.1</v>
      </c>
      <c r="Q781" s="39">
        <f t="shared" si="18"/>
        <v>70.995423340961096</v>
      </c>
    </row>
    <row r="782" spans="1:17" ht="30">
      <c r="A782" s="12" t="s">
        <v>1247</v>
      </c>
      <c r="B782" s="13" t="s">
        <v>527</v>
      </c>
      <c r="C782" s="12" t="s">
        <v>996</v>
      </c>
      <c r="D782" s="12" t="s">
        <v>515</v>
      </c>
      <c r="E782" s="12" t="s">
        <v>1239</v>
      </c>
      <c r="F782" s="12" t="s">
        <v>526</v>
      </c>
      <c r="G782" s="14">
        <v>174.8</v>
      </c>
      <c r="O782" s="14">
        <v>174.8</v>
      </c>
      <c r="P782" s="24">
        <v>124.1</v>
      </c>
      <c r="Q782" s="39">
        <f t="shared" si="18"/>
        <v>70.995423340961096</v>
      </c>
    </row>
    <row r="783" spans="1:17" ht="30">
      <c r="A783" s="7" t="s">
        <v>1248</v>
      </c>
      <c r="B783" s="11" t="s">
        <v>753</v>
      </c>
      <c r="C783" s="7" t="s">
        <v>996</v>
      </c>
      <c r="D783" s="7" t="s">
        <v>515</v>
      </c>
      <c r="E783" s="7" t="s">
        <v>1239</v>
      </c>
      <c r="F783" s="7" t="s">
        <v>752</v>
      </c>
      <c r="G783" s="8">
        <v>1963.5</v>
      </c>
      <c r="O783" s="8">
        <v>1963.5</v>
      </c>
      <c r="P783" s="24">
        <f>P784</f>
        <v>1963.5</v>
      </c>
      <c r="Q783" s="39">
        <f t="shared" si="18"/>
        <v>100</v>
      </c>
    </row>
    <row r="784" spans="1:17" ht="15.75">
      <c r="A784" s="12" t="s">
        <v>1249</v>
      </c>
      <c r="B784" s="13" t="s">
        <v>1056</v>
      </c>
      <c r="C784" s="12" t="s">
        <v>996</v>
      </c>
      <c r="D784" s="12" t="s">
        <v>515</v>
      </c>
      <c r="E784" s="12" t="s">
        <v>1239</v>
      </c>
      <c r="F784" s="12" t="s">
        <v>1054</v>
      </c>
      <c r="G784" s="14">
        <v>1963.5</v>
      </c>
      <c r="O784" s="14">
        <v>1963.5</v>
      </c>
      <c r="P784" s="24">
        <v>1963.5</v>
      </c>
      <c r="Q784" s="39">
        <f t="shared" si="18"/>
        <v>100</v>
      </c>
    </row>
    <row r="785" spans="1:17" ht="15.75">
      <c r="A785" s="7" t="s">
        <v>1250</v>
      </c>
      <c r="B785" s="11" t="s">
        <v>540</v>
      </c>
      <c r="C785" s="7" t="s">
        <v>996</v>
      </c>
      <c r="D785" s="7" t="s">
        <v>539</v>
      </c>
      <c r="E785" s="7"/>
      <c r="F785" s="7"/>
      <c r="G785" s="8">
        <v>1650.2</v>
      </c>
      <c r="O785" s="8">
        <v>1650.2</v>
      </c>
      <c r="P785" s="24">
        <f>P786</f>
        <v>1444.3999999999999</v>
      </c>
      <c r="Q785" s="39">
        <f t="shared" si="18"/>
        <v>87.528784389770934</v>
      </c>
    </row>
    <row r="786" spans="1:17" ht="30">
      <c r="A786" s="7" t="s">
        <v>1251</v>
      </c>
      <c r="B786" s="11" t="s">
        <v>543</v>
      </c>
      <c r="C786" s="7" t="s">
        <v>996</v>
      </c>
      <c r="D786" s="7" t="s">
        <v>539</v>
      </c>
      <c r="E786" s="7" t="s">
        <v>542</v>
      </c>
      <c r="F786" s="7"/>
      <c r="G786" s="8">
        <v>1650.2</v>
      </c>
      <c r="O786" s="8">
        <v>1650.2</v>
      </c>
      <c r="P786" s="24">
        <f>P787</f>
        <v>1444.3999999999999</v>
      </c>
      <c r="Q786" s="39">
        <f t="shared" si="18"/>
        <v>87.528784389770934</v>
      </c>
    </row>
    <row r="787" spans="1:17" ht="30">
      <c r="A787" s="7" t="s">
        <v>1252</v>
      </c>
      <c r="B787" s="11" t="s">
        <v>1010</v>
      </c>
      <c r="C787" s="7" t="s">
        <v>996</v>
      </c>
      <c r="D787" s="7" t="s">
        <v>539</v>
      </c>
      <c r="E787" s="7" t="s">
        <v>1009</v>
      </c>
      <c r="F787" s="7"/>
      <c r="G787" s="8">
        <v>1650.2</v>
      </c>
      <c r="O787" s="8">
        <v>1650.2</v>
      </c>
      <c r="P787" s="24">
        <f>P788</f>
        <v>1444.3999999999999</v>
      </c>
      <c r="Q787" s="39">
        <f t="shared" si="18"/>
        <v>87.528784389770934</v>
      </c>
    </row>
    <row r="788" spans="1:17" ht="60">
      <c r="A788" s="7" t="s">
        <v>1255</v>
      </c>
      <c r="B788" s="11" t="s">
        <v>1254</v>
      </c>
      <c r="C788" s="7" t="s">
        <v>996</v>
      </c>
      <c r="D788" s="7" t="s">
        <v>539</v>
      </c>
      <c r="E788" s="7" t="s">
        <v>1253</v>
      </c>
      <c r="F788" s="7"/>
      <c r="G788" s="8">
        <v>1650.2</v>
      </c>
      <c r="O788" s="8">
        <v>1650.2</v>
      </c>
      <c r="P788" s="24">
        <f>P789+P791</f>
        <v>1444.3999999999999</v>
      </c>
      <c r="Q788" s="39">
        <f t="shared" si="18"/>
        <v>87.528784389770934</v>
      </c>
    </row>
    <row r="789" spans="1:17" ht="30">
      <c r="A789" s="7" t="s">
        <v>1256</v>
      </c>
      <c r="B789" s="11" t="s">
        <v>28</v>
      </c>
      <c r="C789" s="7" t="s">
        <v>996</v>
      </c>
      <c r="D789" s="7" t="s">
        <v>539</v>
      </c>
      <c r="E789" s="7" t="s">
        <v>1253</v>
      </c>
      <c r="F789" s="7" t="s">
        <v>27</v>
      </c>
      <c r="G789" s="8">
        <v>53.9</v>
      </c>
      <c r="O789" s="8">
        <v>53.9</v>
      </c>
      <c r="P789" s="24">
        <f>P790</f>
        <v>24.8</v>
      </c>
      <c r="Q789" s="39">
        <f t="shared" si="18"/>
        <v>46.011131725417442</v>
      </c>
    </row>
    <row r="790" spans="1:17" ht="30">
      <c r="A790" s="12" t="s">
        <v>1257</v>
      </c>
      <c r="B790" s="13" t="s">
        <v>30</v>
      </c>
      <c r="C790" s="12" t="s">
        <v>996</v>
      </c>
      <c r="D790" s="12" t="s">
        <v>539</v>
      </c>
      <c r="E790" s="12" t="s">
        <v>1253</v>
      </c>
      <c r="F790" s="12" t="s">
        <v>29</v>
      </c>
      <c r="G790" s="14">
        <v>53.9</v>
      </c>
      <c r="O790" s="14">
        <v>53.9</v>
      </c>
      <c r="P790" s="24">
        <v>24.8</v>
      </c>
      <c r="Q790" s="39">
        <f t="shared" si="18"/>
        <v>46.011131725417442</v>
      </c>
    </row>
    <row r="791" spans="1:17" ht="15.75">
      <c r="A791" s="7" t="s">
        <v>1258</v>
      </c>
      <c r="B791" s="11" t="s">
        <v>510</v>
      </c>
      <c r="C791" s="7" t="s">
        <v>996</v>
      </c>
      <c r="D791" s="7" t="s">
        <v>539</v>
      </c>
      <c r="E791" s="7" t="s">
        <v>1253</v>
      </c>
      <c r="F791" s="7" t="s">
        <v>509</v>
      </c>
      <c r="G791" s="8">
        <v>1596.3</v>
      </c>
      <c r="O791" s="8">
        <v>1596.3</v>
      </c>
      <c r="P791" s="24">
        <f>P792</f>
        <v>1419.6</v>
      </c>
      <c r="Q791" s="39">
        <f t="shared" si="18"/>
        <v>88.930652133057706</v>
      </c>
    </row>
    <row r="792" spans="1:17" ht="30">
      <c r="A792" s="12" t="s">
        <v>1259</v>
      </c>
      <c r="B792" s="13" t="s">
        <v>527</v>
      </c>
      <c r="C792" s="12" t="s">
        <v>996</v>
      </c>
      <c r="D792" s="12" t="s">
        <v>539</v>
      </c>
      <c r="E792" s="12" t="s">
        <v>1253</v>
      </c>
      <c r="F792" s="12" t="s">
        <v>526</v>
      </c>
      <c r="G792" s="14">
        <v>1596.3</v>
      </c>
      <c r="O792" s="14">
        <v>1596.3</v>
      </c>
      <c r="P792" s="24">
        <v>1419.6</v>
      </c>
      <c r="Q792" s="39">
        <f t="shared" si="18"/>
        <v>88.930652133057706</v>
      </c>
    </row>
    <row r="793" spans="1:17" ht="30">
      <c r="A793" s="7" t="s">
        <v>1262</v>
      </c>
      <c r="B793" s="11" t="s">
        <v>1261</v>
      </c>
      <c r="C793" s="28" t="s">
        <v>1260</v>
      </c>
      <c r="D793" s="7"/>
      <c r="E793" s="7"/>
      <c r="F793" s="7"/>
      <c r="G793" s="25">
        <v>39415.599999999999</v>
      </c>
      <c r="H793" s="26"/>
      <c r="I793" s="26"/>
      <c r="J793" s="26"/>
      <c r="K793" s="26"/>
      <c r="L793" s="26"/>
      <c r="M793" s="26"/>
      <c r="N793" s="26"/>
      <c r="O793" s="25">
        <v>39652.800000000003</v>
      </c>
      <c r="P793" s="27">
        <f>P794</f>
        <v>39652.699999999997</v>
      </c>
      <c r="Q793" s="39">
        <f t="shared" si="18"/>
        <v>99.999747810999452</v>
      </c>
    </row>
    <row r="794" spans="1:17" ht="15.75">
      <c r="A794" s="7" t="s">
        <v>1263</v>
      </c>
      <c r="B794" s="11" t="s">
        <v>499</v>
      </c>
      <c r="C794" s="7" t="s">
        <v>1260</v>
      </c>
      <c r="D794" s="7" t="s">
        <v>498</v>
      </c>
      <c r="E794" s="7"/>
      <c r="F794" s="7"/>
      <c r="G794" s="8">
        <v>39415.599999999999</v>
      </c>
      <c r="O794" s="8">
        <v>39652.800000000003</v>
      </c>
      <c r="P794" s="24">
        <f>P795+P801+P807</f>
        <v>39652.699999999997</v>
      </c>
      <c r="Q794" s="39">
        <f t="shared" si="18"/>
        <v>99.999747810999452</v>
      </c>
    </row>
    <row r="795" spans="1:17" ht="15.75">
      <c r="A795" s="7" t="s">
        <v>1266</v>
      </c>
      <c r="B795" s="11" t="s">
        <v>1265</v>
      </c>
      <c r="C795" s="7" t="s">
        <v>1260</v>
      </c>
      <c r="D795" s="7" t="s">
        <v>1264</v>
      </c>
      <c r="E795" s="7"/>
      <c r="F795" s="7"/>
      <c r="G795" s="8">
        <v>31096.1</v>
      </c>
      <c r="O795" s="8">
        <v>31333.3</v>
      </c>
      <c r="P795" s="24">
        <f>P796</f>
        <v>31333.3</v>
      </c>
      <c r="Q795" s="39">
        <f t="shared" si="18"/>
        <v>100</v>
      </c>
    </row>
    <row r="796" spans="1:17" ht="30">
      <c r="A796" s="7" t="s">
        <v>1269</v>
      </c>
      <c r="B796" s="11" t="s">
        <v>1268</v>
      </c>
      <c r="C796" s="7" t="s">
        <v>1260</v>
      </c>
      <c r="D796" s="7" t="s">
        <v>1264</v>
      </c>
      <c r="E796" s="7" t="s">
        <v>1267</v>
      </c>
      <c r="F796" s="7"/>
      <c r="G796" s="8">
        <v>31096.1</v>
      </c>
      <c r="O796" s="8">
        <v>31333.3</v>
      </c>
      <c r="P796" s="24">
        <f>P797</f>
        <v>31333.3</v>
      </c>
      <c r="Q796" s="39">
        <f t="shared" si="18"/>
        <v>100</v>
      </c>
    </row>
    <row r="797" spans="1:17" ht="30">
      <c r="A797" s="7" t="s">
        <v>1272</v>
      </c>
      <c r="B797" s="11" t="s">
        <v>1271</v>
      </c>
      <c r="C797" s="7" t="s">
        <v>1260</v>
      </c>
      <c r="D797" s="7" t="s">
        <v>1264</v>
      </c>
      <c r="E797" s="7" t="s">
        <v>1270</v>
      </c>
      <c r="F797" s="7"/>
      <c r="G797" s="8">
        <v>31096.1</v>
      </c>
      <c r="O797" s="8">
        <v>31333.3</v>
      </c>
      <c r="P797" s="24">
        <f>P798</f>
        <v>31333.3</v>
      </c>
      <c r="Q797" s="39">
        <f t="shared" si="18"/>
        <v>100</v>
      </c>
    </row>
    <row r="798" spans="1:17" ht="75">
      <c r="A798" s="7" t="s">
        <v>1275</v>
      </c>
      <c r="B798" s="11" t="s">
        <v>1274</v>
      </c>
      <c r="C798" s="7" t="s">
        <v>1260</v>
      </c>
      <c r="D798" s="7" t="s">
        <v>1264</v>
      </c>
      <c r="E798" s="7" t="s">
        <v>1273</v>
      </c>
      <c r="F798" s="7"/>
      <c r="G798" s="8">
        <v>31096.1</v>
      </c>
      <c r="O798" s="8">
        <v>31333.3</v>
      </c>
      <c r="P798" s="24">
        <f>P799</f>
        <v>31333.3</v>
      </c>
      <c r="Q798" s="39">
        <f t="shared" si="18"/>
        <v>100</v>
      </c>
    </row>
    <row r="799" spans="1:17" ht="30">
      <c r="A799" s="7" t="s">
        <v>1276</v>
      </c>
      <c r="B799" s="11" t="s">
        <v>753</v>
      </c>
      <c r="C799" s="7" t="s">
        <v>1260</v>
      </c>
      <c r="D799" s="7" t="s">
        <v>1264</v>
      </c>
      <c r="E799" s="7" t="s">
        <v>1273</v>
      </c>
      <c r="F799" s="7" t="s">
        <v>752</v>
      </c>
      <c r="G799" s="8">
        <v>31096.1</v>
      </c>
      <c r="O799" s="8">
        <v>31333.3</v>
      </c>
      <c r="P799" s="24">
        <f>P800</f>
        <v>31333.3</v>
      </c>
      <c r="Q799" s="39">
        <f t="shared" si="18"/>
        <v>100</v>
      </c>
    </row>
    <row r="800" spans="1:17" ht="15.75">
      <c r="A800" s="12" t="s">
        <v>1277</v>
      </c>
      <c r="B800" s="13" t="s">
        <v>756</v>
      </c>
      <c r="C800" s="12" t="s">
        <v>1260</v>
      </c>
      <c r="D800" s="12" t="s">
        <v>1264</v>
      </c>
      <c r="E800" s="12" t="s">
        <v>1273</v>
      </c>
      <c r="F800" s="12" t="s">
        <v>755</v>
      </c>
      <c r="G800" s="14">
        <v>31096.1</v>
      </c>
      <c r="O800" s="14">
        <v>31333.3</v>
      </c>
      <c r="P800" s="24">
        <v>31333.3</v>
      </c>
      <c r="Q800" s="39">
        <f t="shared" si="18"/>
        <v>100</v>
      </c>
    </row>
    <row r="801" spans="1:17" ht="15.75">
      <c r="A801" s="7" t="s">
        <v>1278</v>
      </c>
      <c r="B801" s="11" t="s">
        <v>516</v>
      </c>
      <c r="C801" s="7" t="s">
        <v>1260</v>
      </c>
      <c r="D801" s="7" t="s">
        <v>515</v>
      </c>
      <c r="E801" s="7"/>
      <c r="F801" s="7"/>
      <c r="G801" s="8">
        <v>87.3</v>
      </c>
      <c r="O801" s="8">
        <v>87.3</v>
      </c>
      <c r="P801" s="24">
        <f>P802</f>
        <v>87.3</v>
      </c>
      <c r="Q801" s="39">
        <f t="shared" si="18"/>
        <v>100</v>
      </c>
    </row>
    <row r="802" spans="1:17" ht="30">
      <c r="A802" s="7" t="s">
        <v>1279</v>
      </c>
      <c r="B802" s="11" t="s">
        <v>1268</v>
      </c>
      <c r="C802" s="7" t="s">
        <v>1260</v>
      </c>
      <c r="D802" s="7" t="s">
        <v>515</v>
      </c>
      <c r="E802" s="7" t="s">
        <v>1267</v>
      </c>
      <c r="F802" s="7"/>
      <c r="G802" s="8">
        <v>87.3</v>
      </c>
      <c r="O802" s="8">
        <v>87.3</v>
      </c>
      <c r="P802" s="24">
        <f>P803</f>
        <v>87.3</v>
      </c>
      <c r="Q802" s="39">
        <f t="shared" si="18"/>
        <v>100</v>
      </c>
    </row>
    <row r="803" spans="1:17" ht="30">
      <c r="A803" s="7" t="s">
        <v>1282</v>
      </c>
      <c r="B803" s="11" t="s">
        <v>1281</v>
      </c>
      <c r="C803" s="7" t="s">
        <v>1260</v>
      </c>
      <c r="D803" s="7" t="s">
        <v>515</v>
      </c>
      <c r="E803" s="7" t="s">
        <v>1280</v>
      </c>
      <c r="F803" s="7"/>
      <c r="G803" s="8">
        <v>87.3</v>
      </c>
      <c r="O803" s="8">
        <v>87.3</v>
      </c>
      <c r="P803" s="24">
        <f>P804</f>
        <v>87.3</v>
      </c>
      <c r="Q803" s="39">
        <f t="shared" si="18"/>
        <v>100</v>
      </c>
    </row>
    <row r="804" spans="1:17" ht="60">
      <c r="A804" s="7" t="s">
        <v>1285</v>
      </c>
      <c r="B804" s="11" t="s">
        <v>1284</v>
      </c>
      <c r="C804" s="7" t="s">
        <v>1260</v>
      </c>
      <c r="D804" s="7" t="s">
        <v>515</v>
      </c>
      <c r="E804" s="7" t="s">
        <v>1283</v>
      </c>
      <c r="F804" s="7"/>
      <c r="G804" s="8">
        <v>87.3</v>
      </c>
      <c r="O804" s="8">
        <v>87.3</v>
      </c>
      <c r="P804" s="24">
        <f>P805</f>
        <v>87.3</v>
      </c>
      <c r="Q804" s="39">
        <f t="shared" si="18"/>
        <v>100</v>
      </c>
    </row>
    <row r="805" spans="1:17" ht="30">
      <c r="A805" s="7" t="s">
        <v>1286</v>
      </c>
      <c r="B805" s="11" t="s">
        <v>28</v>
      </c>
      <c r="C805" s="7" t="s">
        <v>1260</v>
      </c>
      <c r="D805" s="7" t="s">
        <v>515</v>
      </c>
      <c r="E805" s="7" t="s">
        <v>1283</v>
      </c>
      <c r="F805" s="7" t="s">
        <v>27</v>
      </c>
      <c r="G805" s="8">
        <v>87.3</v>
      </c>
      <c r="O805" s="8">
        <v>87.3</v>
      </c>
      <c r="P805" s="24">
        <f>P806</f>
        <v>87.3</v>
      </c>
      <c r="Q805" s="39">
        <f t="shared" si="18"/>
        <v>100</v>
      </c>
    </row>
    <row r="806" spans="1:17" ht="30">
      <c r="A806" s="12" t="s">
        <v>1287</v>
      </c>
      <c r="B806" s="13" t="s">
        <v>30</v>
      </c>
      <c r="C806" s="12" t="s">
        <v>1260</v>
      </c>
      <c r="D806" s="12" t="s">
        <v>515</v>
      </c>
      <c r="E806" s="12" t="s">
        <v>1283</v>
      </c>
      <c r="F806" s="12" t="s">
        <v>29</v>
      </c>
      <c r="G806" s="14">
        <v>87.3</v>
      </c>
      <c r="O806" s="14">
        <v>87.3</v>
      </c>
      <c r="P806" s="24">
        <v>87.3</v>
      </c>
      <c r="Q806" s="39">
        <f t="shared" si="18"/>
        <v>100</v>
      </c>
    </row>
    <row r="807" spans="1:17" ht="15.75">
      <c r="A807" s="7" t="s">
        <v>1290</v>
      </c>
      <c r="B807" s="11" t="s">
        <v>1289</v>
      </c>
      <c r="C807" s="7" t="s">
        <v>1260</v>
      </c>
      <c r="D807" s="7" t="s">
        <v>1288</v>
      </c>
      <c r="E807" s="7"/>
      <c r="F807" s="7"/>
      <c r="G807" s="8">
        <v>8232.2000000000007</v>
      </c>
      <c r="O807" s="8">
        <v>8232.2000000000007</v>
      </c>
      <c r="P807" s="24">
        <f>P808</f>
        <v>8232.1</v>
      </c>
      <c r="Q807" s="39">
        <f t="shared" si="18"/>
        <v>99.998785257889736</v>
      </c>
    </row>
    <row r="808" spans="1:17" ht="30">
      <c r="A808" s="7" t="s">
        <v>1291</v>
      </c>
      <c r="B808" s="11" t="s">
        <v>1268</v>
      </c>
      <c r="C808" s="7" t="s">
        <v>1260</v>
      </c>
      <c r="D808" s="7" t="s">
        <v>1288</v>
      </c>
      <c r="E808" s="7" t="s">
        <v>1267</v>
      </c>
      <c r="F808" s="7"/>
      <c r="G808" s="8">
        <v>8232.2000000000007</v>
      </c>
      <c r="O808" s="8">
        <v>8232.2000000000007</v>
      </c>
      <c r="P808" s="24">
        <f>P809</f>
        <v>8232.1</v>
      </c>
      <c r="Q808" s="39">
        <f t="shared" si="18"/>
        <v>99.998785257889736</v>
      </c>
    </row>
    <row r="809" spans="1:17" ht="30">
      <c r="A809" s="7" t="s">
        <v>31</v>
      </c>
      <c r="B809" s="11" t="s">
        <v>566</v>
      </c>
      <c r="C809" s="7" t="s">
        <v>1260</v>
      </c>
      <c r="D809" s="7" t="s">
        <v>1288</v>
      </c>
      <c r="E809" s="7" t="s">
        <v>1292</v>
      </c>
      <c r="F809" s="7"/>
      <c r="G809" s="8">
        <v>8232.2000000000007</v>
      </c>
      <c r="O809" s="8">
        <v>8232.2000000000007</v>
      </c>
      <c r="P809" s="24">
        <f>P810</f>
        <v>8232.1</v>
      </c>
      <c r="Q809" s="39">
        <f t="shared" si="18"/>
        <v>99.998785257889736</v>
      </c>
    </row>
    <row r="810" spans="1:17" ht="45">
      <c r="A810" s="7" t="s">
        <v>1295</v>
      </c>
      <c r="B810" s="11" t="s">
        <v>1294</v>
      </c>
      <c r="C810" s="7" t="s">
        <v>1260</v>
      </c>
      <c r="D810" s="7" t="s">
        <v>1288</v>
      </c>
      <c r="E810" s="7" t="s">
        <v>1293</v>
      </c>
      <c r="F810" s="7"/>
      <c r="G810" s="8">
        <v>8232.2000000000007</v>
      </c>
      <c r="O810" s="8">
        <v>8232.2000000000007</v>
      </c>
      <c r="P810" s="24">
        <f>P811+P813+P815</f>
        <v>8232.1</v>
      </c>
      <c r="Q810" s="39">
        <f t="shared" si="18"/>
        <v>99.998785257889736</v>
      </c>
    </row>
    <row r="811" spans="1:17" ht="75">
      <c r="A811" s="7" t="s">
        <v>1296</v>
      </c>
      <c r="B811" s="11" t="s">
        <v>24</v>
      </c>
      <c r="C811" s="7" t="s">
        <v>1260</v>
      </c>
      <c r="D811" s="7" t="s">
        <v>1288</v>
      </c>
      <c r="E811" s="7" t="s">
        <v>1293</v>
      </c>
      <c r="F811" s="7" t="s">
        <v>23</v>
      </c>
      <c r="G811" s="8">
        <v>6872.9</v>
      </c>
      <c r="O811" s="8">
        <v>6872.9</v>
      </c>
      <c r="P811" s="24">
        <f>P812</f>
        <v>6872.9</v>
      </c>
      <c r="Q811" s="39">
        <f t="shared" si="18"/>
        <v>100</v>
      </c>
    </row>
    <row r="812" spans="1:17" ht="30">
      <c r="A812" s="12" t="s">
        <v>1297</v>
      </c>
      <c r="B812" s="13" t="s">
        <v>26</v>
      </c>
      <c r="C812" s="12" t="s">
        <v>1260</v>
      </c>
      <c r="D812" s="12" t="s">
        <v>1288</v>
      </c>
      <c r="E812" s="12" t="s">
        <v>1293</v>
      </c>
      <c r="F812" s="12" t="s">
        <v>25</v>
      </c>
      <c r="G812" s="14">
        <v>6872.9</v>
      </c>
      <c r="O812" s="14">
        <v>6872.9</v>
      </c>
      <c r="P812" s="24">
        <v>6872.9</v>
      </c>
      <c r="Q812" s="39">
        <f t="shared" si="18"/>
        <v>100</v>
      </c>
    </row>
    <row r="813" spans="1:17" ht="30">
      <c r="A813" s="7" t="s">
        <v>1298</v>
      </c>
      <c r="B813" s="11" t="s">
        <v>28</v>
      </c>
      <c r="C813" s="7" t="s">
        <v>1260</v>
      </c>
      <c r="D813" s="7" t="s">
        <v>1288</v>
      </c>
      <c r="E813" s="7" t="s">
        <v>1293</v>
      </c>
      <c r="F813" s="7" t="s">
        <v>27</v>
      </c>
      <c r="G813" s="8">
        <v>1355.5</v>
      </c>
      <c r="O813" s="8">
        <v>1355.5</v>
      </c>
      <c r="P813" s="24">
        <f>P814</f>
        <v>1355.5</v>
      </c>
      <c r="Q813" s="39">
        <f t="shared" si="18"/>
        <v>100</v>
      </c>
    </row>
    <row r="814" spans="1:17" ht="30">
      <c r="A814" s="12" t="s">
        <v>1299</v>
      </c>
      <c r="B814" s="13" t="s">
        <v>30</v>
      </c>
      <c r="C814" s="12" t="s">
        <v>1260</v>
      </c>
      <c r="D814" s="12" t="s">
        <v>1288</v>
      </c>
      <c r="E814" s="12" t="s">
        <v>1293</v>
      </c>
      <c r="F814" s="12" t="s">
        <v>29</v>
      </c>
      <c r="G814" s="14">
        <v>1355.5</v>
      </c>
      <c r="O814" s="14">
        <v>1355.5</v>
      </c>
      <c r="P814" s="24">
        <v>1355.5</v>
      </c>
      <c r="Q814" s="39">
        <f t="shared" si="18"/>
        <v>100</v>
      </c>
    </row>
    <row r="815" spans="1:17" ht="15.75">
      <c r="A815" s="7" t="s">
        <v>1300</v>
      </c>
      <c r="B815" s="11" t="s">
        <v>32</v>
      </c>
      <c r="C815" s="7" t="s">
        <v>1260</v>
      </c>
      <c r="D815" s="7" t="s">
        <v>1288</v>
      </c>
      <c r="E815" s="7" t="s">
        <v>1293</v>
      </c>
      <c r="F815" s="7" t="s">
        <v>31</v>
      </c>
      <c r="G815" s="8">
        <v>3.7</v>
      </c>
      <c r="O815" s="8">
        <v>3.7</v>
      </c>
      <c r="P815" s="24">
        <f>P816</f>
        <v>3.7</v>
      </c>
      <c r="Q815" s="39">
        <f t="shared" si="18"/>
        <v>100</v>
      </c>
    </row>
    <row r="816" spans="1:17" ht="15.75">
      <c r="A816" s="12" t="s">
        <v>1301</v>
      </c>
      <c r="B816" s="13" t="s">
        <v>35</v>
      </c>
      <c r="C816" s="12" t="s">
        <v>1260</v>
      </c>
      <c r="D816" s="12" t="s">
        <v>1288</v>
      </c>
      <c r="E816" s="12" t="s">
        <v>1293</v>
      </c>
      <c r="F816" s="12" t="s">
        <v>34</v>
      </c>
      <c r="G816" s="14">
        <v>3.7</v>
      </c>
      <c r="O816" s="14">
        <v>3.7</v>
      </c>
      <c r="P816" s="24">
        <v>3.7</v>
      </c>
      <c r="Q816" s="39">
        <f t="shared" si="18"/>
        <v>100</v>
      </c>
    </row>
    <row r="817" spans="1:17" ht="15.75">
      <c r="A817" s="7" t="s">
        <v>1304</v>
      </c>
      <c r="B817" s="11" t="s">
        <v>1303</v>
      </c>
      <c r="C817" s="28" t="s">
        <v>1302</v>
      </c>
      <c r="D817" s="7"/>
      <c r="E817" s="7"/>
      <c r="F817" s="7"/>
      <c r="G817" s="25">
        <v>2913.8</v>
      </c>
      <c r="H817" s="26"/>
      <c r="I817" s="26"/>
      <c r="J817" s="26"/>
      <c r="K817" s="26"/>
      <c r="L817" s="26"/>
      <c r="M817" s="26"/>
      <c r="N817" s="26"/>
      <c r="O817" s="25">
        <v>2913.8</v>
      </c>
      <c r="P817" s="27">
        <f>P818</f>
        <v>2881.2999999999997</v>
      </c>
      <c r="Q817" s="39">
        <f t="shared" si="18"/>
        <v>98.884618024572717</v>
      </c>
    </row>
    <row r="818" spans="1:17" ht="15.75">
      <c r="A818" s="7" t="s">
        <v>1305</v>
      </c>
      <c r="B818" s="11" t="s">
        <v>14</v>
      </c>
      <c r="C818" s="7" t="s">
        <v>1302</v>
      </c>
      <c r="D818" s="7" t="s">
        <v>13</v>
      </c>
      <c r="E818" s="7"/>
      <c r="F818" s="7"/>
      <c r="G818" s="8">
        <v>2913.8</v>
      </c>
      <c r="O818" s="8">
        <v>2913.8</v>
      </c>
      <c r="P818" s="24">
        <f>P819+P824+P834+P840</f>
        <v>2881.2999999999997</v>
      </c>
      <c r="Q818" s="39">
        <f t="shared" si="18"/>
        <v>98.884618024572717</v>
      </c>
    </row>
    <row r="819" spans="1:17" ht="45">
      <c r="A819" s="7" t="s">
        <v>292</v>
      </c>
      <c r="B819" s="11" t="s">
        <v>1307</v>
      </c>
      <c r="C819" s="7" t="s">
        <v>1302</v>
      </c>
      <c r="D819" s="7" t="s">
        <v>1306</v>
      </c>
      <c r="E819" s="7"/>
      <c r="F819" s="7"/>
      <c r="G819" s="8">
        <v>1111.2</v>
      </c>
      <c r="O819" s="8">
        <v>1111.2</v>
      </c>
      <c r="P819" s="24">
        <f>P820</f>
        <v>1104.7</v>
      </c>
      <c r="Q819" s="39">
        <f t="shared" si="18"/>
        <v>99.415046796256291</v>
      </c>
    </row>
    <row r="820" spans="1:17" ht="30">
      <c r="A820" s="7" t="s">
        <v>1310</v>
      </c>
      <c r="B820" s="11" t="s">
        <v>1309</v>
      </c>
      <c r="C820" s="7" t="s">
        <v>1302</v>
      </c>
      <c r="D820" s="7" t="s">
        <v>1306</v>
      </c>
      <c r="E820" s="7" t="s">
        <v>1308</v>
      </c>
      <c r="F820" s="7"/>
      <c r="G820" s="8">
        <v>1111.2</v>
      </c>
      <c r="O820" s="8">
        <v>1111.2</v>
      </c>
      <c r="P820" s="24">
        <f>P821</f>
        <v>1104.7</v>
      </c>
      <c r="Q820" s="39">
        <f t="shared" si="18"/>
        <v>99.415046796256291</v>
      </c>
    </row>
    <row r="821" spans="1:17" ht="15.75">
      <c r="A821" s="7" t="s">
        <v>1313</v>
      </c>
      <c r="B821" s="11" t="s">
        <v>1312</v>
      </c>
      <c r="C821" s="7" t="s">
        <v>1302</v>
      </c>
      <c r="D821" s="7" t="s">
        <v>1306</v>
      </c>
      <c r="E821" s="7" t="s">
        <v>1311</v>
      </c>
      <c r="F821" s="7"/>
      <c r="G821" s="8">
        <v>1111.2</v>
      </c>
      <c r="O821" s="8">
        <v>1111.2</v>
      </c>
      <c r="P821" s="24">
        <f>P822</f>
        <v>1104.7</v>
      </c>
      <c r="Q821" s="39">
        <f t="shared" si="18"/>
        <v>99.415046796256291</v>
      </c>
    </row>
    <row r="822" spans="1:17" ht="75">
      <c r="A822" s="7" t="s">
        <v>1314</v>
      </c>
      <c r="B822" s="11" t="s">
        <v>24</v>
      </c>
      <c r="C822" s="7" t="s">
        <v>1302</v>
      </c>
      <c r="D822" s="7" t="s">
        <v>1306</v>
      </c>
      <c r="E822" s="7" t="s">
        <v>1311</v>
      </c>
      <c r="F822" s="7" t="s">
        <v>23</v>
      </c>
      <c r="G822" s="8">
        <v>1111.2</v>
      </c>
      <c r="O822" s="8">
        <v>1111.2</v>
      </c>
      <c r="P822" s="24">
        <f>P823</f>
        <v>1104.7</v>
      </c>
      <c r="Q822" s="39">
        <f t="shared" si="18"/>
        <v>99.415046796256291</v>
      </c>
    </row>
    <row r="823" spans="1:17" ht="30">
      <c r="A823" s="12" t="s">
        <v>1315</v>
      </c>
      <c r="B823" s="13" t="s">
        <v>26</v>
      </c>
      <c r="C823" s="12" t="s">
        <v>1302</v>
      </c>
      <c r="D823" s="12" t="s">
        <v>1306</v>
      </c>
      <c r="E823" s="12" t="s">
        <v>1311</v>
      </c>
      <c r="F823" s="12" t="s">
        <v>25</v>
      </c>
      <c r="G823" s="14">
        <v>1111.2</v>
      </c>
      <c r="O823" s="14">
        <v>1111.2</v>
      </c>
      <c r="P823" s="24">
        <v>1104.7</v>
      </c>
      <c r="Q823" s="39">
        <f t="shared" si="18"/>
        <v>99.415046796256291</v>
      </c>
    </row>
    <row r="824" spans="1:17" ht="45">
      <c r="A824" s="7" t="s">
        <v>1318</v>
      </c>
      <c r="B824" s="11" t="s">
        <v>1317</v>
      </c>
      <c r="C824" s="7" t="s">
        <v>1302</v>
      </c>
      <c r="D824" s="7" t="s">
        <v>1316</v>
      </c>
      <c r="E824" s="7"/>
      <c r="F824" s="7"/>
      <c r="G824" s="8">
        <v>1144.5</v>
      </c>
      <c r="O824" s="8">
        <v>1144.5</v>
      </c>
      <c r="P824" s="24">
        <f>P825</f>
        <v>1129.5</v>
      </c>
      <c r="Q824" s="39">
        <f t="shared" si="18"/>
        <v>98.689384010484929</v>
      </c>
    </row>
    <row r="825" spans="1:17" ht="45">
      <c r="A825" s="7" t="s">
        <v>1321</v>
      </c>
      <c r="B825" s="11" t="s">
        <v>1320</v>
      </c>
      <c r="C825" s="7" t="s">
        <v>1302</v>
      </c>
      <c r="D825" s="7" t="s">
        <v>1316</v>
      </c>
      <c r="E825" s="7" t="s">
        <v>1319</v>
      </c>
      <c r="F825" s="7"/>
      <c r="G825" s="8">
        <v>1144.5</v>
      </c>
      <c r="O825" s="8">
        <v>1144.5</v>
      </c>
      <c r="P825" s="24">
        <f>P826</f>
        <v>1129.5</v>
      </c>
      <c r="Q825" s="39">
        <f t="shared" si="18"/>
        <v>98.689384010484929</v>
      </c>
    </row>
    <row r="826" spans="1:17" ht="30">
      <c r="A826" s="7" t="s">
        <v>1324</v>
      </c>
      <c r="B826" s="11" t="s">
        <v>1323</v>
      </c>
      <c r="C826" s="7" t="s">
        <v>1302</v>
      </c>
      <c r="D826" s="7" t="s">
        <v>1316</v>
      </c>
      <c r="E826" s="7" t="s">
        <v>1322</v>
      </c>
      <c r="F826" s="7"/>
      <c r="G826" s="8">
        <v>1144.5</v>
      </c>
      <c r="O826" s="8">
        <v>1144.5</v>
      </c>
      <c r="P826" s="24">
        <f>P827</f>
        <v>1129.5</v>
      </c>
      <c r="Q826" s="39">
        <f t="shared" si="18"/>
        <v>98.689384010484929</v>
      </c>
    </row>
    <row r="827" spans="1:17" ht="30">
      <c r="A827" s="7" t="s">
        <v>1326</v>
      </c>
      <c r="B827" s="11" t="s">
        <v>22</v>
      </c>
      <c r="C827" s="7" t="s">
        <v>1302</v>
      </c>
      <c r="D827" s="7" t="s">
        <v>1316</v>
      </c>
      <c r="E827" s="7" t="s">
        <v>1325</v>
      </c>
      <c r="F827" s="7"/>
      <c r="G827" s="8">
        <v>1144.5</v>
      </c>
      <c r="O827" s="8">
        <v>1144.5</v>
      </c>
      <c r="P827" s="24">
        <f>P828+P830+P832</f>
        <v>1129.5</v>
      </c>
      <c r="Q827" s="39">
        <f t="shared" si="18"/>
        <v>98.689384010484929</v>
      </c>
    </row>
    <row r="828" spans="1:17" ht="75">
      <c r="A828" s="7" t="s">
        <v>1327</v>
      </c>
      <c r="B828" s="11" t="s">
        <v>24</v>
      </c>
      <c r="C828" s="7" t="s">
        <v>1302</v>
      </c>
      <c r="D828" s="7" t="s">
        <v>1316</v>
      </c>
      <c r="E828" s="7" t="s">
        <v>1325</v>
      </c>
      <c r="F828" s="7" t="s">
        <v>23</v>
      </c>
      <c r="G828" s="8">
        <v>887.2</v>
      </c>
      <c r="O828" s="8">
        <v>887.2</v>
      </c>
      <c r="P828" s="24">
        <f>P829</f>
        <v>872.7</v>
      </c>
      <c r="Q828" s="39">
        <f t="shared" si="18"/>
        <v>98.365644724977457</v>
      </c>
    </row>
    <row r="829" spans="1:17" ht="30">
      <c r="A829" s="12" t="s">
        <v>1328</v>
      </c>
      <c r="B829" s="13" t="s">
        <v>26</v>
      </c>
      <c r="C829" s="12" t="s">
        <v>1302</v>
      </c>
      <c r="D829" s="12" t="s">
        <v>1316</v>
      </c>
      <c r="E829" s="12" t="s">
        <v>1325</v>
      </c>
      <c r="F829" s="12" t="s">
        <v>25</v>
      </c>
      <c r="G829" s="14">
        <v>887.2</v>
      </c>
      <c r="O829" s="14">
        <v>887.2</v>
      </c>
      <c r="P829" s="24">
        <v>872.7</v>
      </c>
      <c r="Q829" s="39">
        <f t="shared" si="18"/>
        <v>98.365644724977457</v>
      </c>
    </row>
    <row r="830" spans="1:17" ht="30">
      <c r="A830" s="7" t="s">
        <v>1329</v>
      </c>
      <c r="B830" s="11" t="s">
        <v>28</v>
      </c>
      <c r="C830" s="7" t="s">
        <v>1302</v>
      </c>
      <c r="D830" s="7" t="s">
        <v>1316</v>
      </c>
      <c r="E830" s="7" t="s">
        <v>1325</v>
      </c>
      <c r="F830" s="7" t="s">
        <v>27</v>
      </c>
      <c r="G830" s="8">
        <v>254.8</v>
      </c>
      <c r="O830" s="8">
        <v>254.8</v>
      </c>
      <c r="P830" s="24">
        <f>P831</f>
        <v>254.7</v>
      </c>
      <c r="Q830" s="39">
        <f t="shared" si="18"/>
        <v>99.960753532182096</v>
      </c>
    </row>
    <row r="831" spans="1:17" ht="30">
      <c r="A831" s="12" t="s">
        <v>1330</v>
      </c>
      <c r="B831" s="13" t="s">
        <v>30</v>
      </c>
      <c r="C831" s="12" t="s">
        <v>1302</v>
      </c>
      <c r="D831" s="12" t="s">
        <v>1316</v>
      </c>
      <c r="E831" s="12" t="s">
        <v>1325</v>
      </c>
      <c r="F831" s="12" t="s">
        <v>29</v>
      </c>
      <c r="G831" s="14">
        <v>254.8</v>
      </c>
      <c r="O831" s="14">
        <v>254.8</v>
      </c>
      <c r="P831" s="24">
        <v>254.7</v>
      </c>
      <c r="Q831" s="39">
        <f t="shared" si="18"/>
        <v>99.960753532182096</v>
      </c>
    </row>
    <row r="832" spans="1:17" ht="15.75">
      <c r="A832" s="7" t="s">
        <v>1331</v>
      </c>
      <c r="B832" s="11" t="s">
        <v>32</v>
      </c>
      <c r="C832" s="7" t="s">
        <v>1302</v>
      </c>
      <c r="D832" s="7" t="s">
        <v>1316</v>
      </c>
      <c r="E832" s="7" t="s">
        <v>1325</v>
      </c>
      <c r="F832" s="7" t="s">
        <v>31</v>
      </c>
      <c r="G832" s="8">
        <v>2.5</v>
      </c>
      <c r="O832" s="8">
        <v>2.5</v>
      </c>
      <c r="P832" s="24">
        <f>P833</f>
        <v>2.1</v>
      </c>
      <c r="Q832" s="39">
        <f t="shared" si="18"/>
        <v>84</v>
      </c>
    </row>
    <row r="833" spans="1:17" ht="15.75">
      <c r="A833" s="12" t="s">
        <v>1332</v>
      </c>
      <c r="B833" s="13" t="s">
        <v>35</v>
      </c>
      <c r="C833" s="12" t="s">
        <v>1302</v>
      </c>
      <c r="D833" s="12" t="s">
        <v>1316</v>
      </c>
      <c r="E833" s="12" t="s">
        <v>1325</v>
      </c>
      <c r="F833" s="12" t="s">
        <v>34</v>
      </c>
      <c r="G833" s="14">
        <v>2.5</v>
      </c>
      <c r="O833" s="14">
        <v>2.5</v>
      </c>
      <c r="P833" s="24">
        <v>2.1</v>
      </c>
      <c r="Q833" s="39">
        <f t="shared" si="18"/>
        <v>84</v>
      </c>
    </row>
    <row r="834" spans="1:17" ht="45">
      <c r="A834" s="7" t="s">
        <v>1333</v>
      </c>
      <c r="B834" s="11" t="s">
        <v>560</v>
      </c>
      <c r="C834" s="7" t="s">
        <v>1302</v>
      </c>
      <c r="D834" s="7" t="s">
        <v>559</v>
      </c>
      <c r="E834" s="7"/>
      <c r="F834" s="7"/>
      <c r="G834" s="8">
        <v>630</v>
      </c>
      <c r="O834" s="8">
        <v>630</v>
      </c>
      <c r="P834" s="24">
        <f>P835</f>
        <v>619</v>
      </c>
      <c r="Q834" s="39">
        <f t="shared" si="18"/>
        <v>98.253968253968253</v>
      </c>
    </row>
    <row r="835" spans="1:17" ht="30">
      <c r="A835" s="7" t="s">
        <v>1336</v>
      </c>
      <c r="B835" s="11" t="s">
        <v>1335</v>
      </c>
      <c r="C835" s="7" t="s">
        <v>1302</v>
      </c>
      <c r="D835" s="7" t="s">
        <v>559</v>
      </c>
      <c r="E835" s="7" t="s">
        <v>1334</v>
      </c>
      <c r="F835" s="7"/>
      <c r="G835" s="8">
        <v>630</v>
      </c>
      <c r="O835" s="8">
        <v>630</v>
      </c>
      <c r="P835" s="24">
        <f>P836</f>
        <v>619</v>
      </c>
      <c r="Q835" s="39">
        <f t="shared" si="18"/>
        <v>98.253968253968253</v>
      </c>
    </row>
    <row r="836" spans="1:17" ht="30">
      <c r="A836" s="7" t="s">
        <v>1339</v>
      </c>
      <c r="B836" s="11" t="s">
        <v>1338</v>
      </c>
      <c r="C836" s="7" t="s">
        <v>1302</v>
      </c>
      <c r="D836" s="7" t="s">
        <v>559</v>
      </c>
      <c r="E836" s="7" t="s">
        <v>1337</v>
      </c>
      <c r="F836" s="7"/>
      <c r="G836" s="8">
        <v>630</v>
      </c>
      <c r="O836" s="8">
        <v>630</v>
      </c>
      <c r="P836" s="24">
        <f>P837</f>
        <v>619</v>
      </c>
      <c r="Q836" s="39">
        <f t="shared" si="18"/>
        <v>98.253968253968253</v>
      </c>
    </row>
    <row r="837" spans="1:17" ht="30">
      <c r="A837" s="7" t="s">
        <v>1341</v>
      </c>
      <c r="B837" s="11" t="s">
        <v>22</v>
      </c>
      <c r="C837" s="7" t="s">
        <v>1302</v>
      </c>
      <c r="D837" s="7" t="s">
        <v>559</v>
      </c>
      <c r="E837" s="7" t="s">
        <v>1340</v>
      </c>
      <c r="F837" s="7"/>
      <c r="G837" s="8">
        <v>630</v>
      </c>
      <c r="O837" s="8">
        <v>630</v>
      </c>
      <c r="P837" s="24">
        <f>P838</f>
        <v>619</v>
      </c>
      <c r="Q837" s="39">
        <f t="shared" si="18"/>
        <v>98.253968253968253</v>
      </c>
    </row>
    <row r="838" spans="1:17" ht="75">
      <c r="A838" s="7" t="s">
        <v>1342</v>
      </c>
      <c r="B838" s="11" t="s">
        <v>24</v>
      </c>
      <c r="C838" s="7" t="s">
        <v>1302</v>
      </c>
      <c r="D838" s="7" t="s">
        <v>559</v>
      </c>
      <c r="E838" s="7" t="s">
        <v>1340</v>
      </c>
      <c r="F838" s="7" t="s">
        <v>23</v>
      </c>
      <c r="G838" s="8">
        <v>630</v>
      </c>
      <c r="O838" s="8">
        <v>630</v>
      </c>
      <c r="P838" s="24">
        <f>P839</f>
        <v>619</v>
      </c>
      <c r="Q838" s="39">
        <f t="shared" si="18"/>
        <v>98.253968253968253</v>
      </c>
    </row>
    <row r="839" spans="1:17" ht="30">
      <c r="A839" s="12" t="s">
        <v>90</v>
      </c>
      <c r="B839" s="13" t="s">
        <v>26</v>
      </c>
      <c r="C839" s="12" t="s">
        <v>1302</v>
      </c>
      <c r="D839" s="12" t="s">
        <v>559</v>
      </c>
      <c r="E839" s="12" t="s">
        <v>1340</v>
      </c>
      <c r="F839" s="12" t="s">
        <v>25</v>
      </c>
      <c r="G839" s="14">
        <v>630</v>
      </c>
      <c r="O839" s="14">
        <v>630</v>
      </c>
      <c r="P839" s="24">
        <v>619</v>
      </c>
      <c r="Q839" s="39">
        <f t="shared" si="18"/>
        <v>98.253968253968253</v>
      </c>
    </row>
    <row r="840" spans="1:17" ht="15.75">
      <c r="A840" s="7" t="s">
        <v>1343</v>
      </c>
      <c r="B840" s="11" t="s">
        <v>130</v>
      </c>
      <c r="C840" s="7" t="s">
        <v>1302</v>
      </c>
      <c r="D840" s="7" t="s">
        <v>129</v>
      </c>
      <c r="E840" s="7"/>
      <c r="F840" s="7"/>
      <c r="G840" s="8">
        <v>28.1</v>
      </c>
      <c r="O840" s="8">
        <v>28.1</v>
      </c>
      <c r="P840" s="24">
        <f>P841</f>
        <v>28.1</v>
      </c>
      <c r="Q840" s="39">
        <f t="shared" si="18"/>
        <v>100</v>
      </c>
    </row>
    <row r="841" spans="1:17" ht="45">
      <c r="A841" s="7" t="s">
        <v>1344</v>
      </c>
      <c r="B841" s="11" t="s">
        <v>1320</v>
      </c>
      <c r="C841" s="7" t="s">
        <v>1302</v>
      </c>
      <c r="D841" s="7" t="s">
        <v>129</v>
      </c>
      <c r="E841" s="7" t="s">
        <v>1319</v>
      </c>
      <c r="F841" s="7"/>
      <c r="G841" s="8">
        <v>28.1</v>
      </c>
      <c r="O841" s="8">
        <v>28.1</v>
      </c>
      <c r="P841" s="24">
        <f>P842</f>
        <v>28.1</v>
      </c>
      <c r="Q841" s="39">
        <f t="shared" si="18"/>
        <v>100</v>
      </c>
    </row>
    <row r="842" spans="1:17" ht="30">
      <c r="A842" s="7" t="s">
        <v>1345</v>
      </c>
      <c r="B842" s="11" t="s">
        <v>1323</v>
      </c>
      <c r="C842" s="7" t="s">
        <v>1302</v>
      </c>
      <c r="D842" s="7" t="s">
        <v>129</v>
      </c>
      <c r="E842" s="7" t="s">
        <v>1322</v>
      </c>
      <c r="F842" s="7"/>
      <c r="G842" s="8">
        <v>28.1</v>
      </c>
      <c r="O842" s="8">
        <v>28.1</v>
      </c>
      <c r="P842" s="24">
        <f>P843</f>
        <v>28.1</v>
      </c>
      <c r="Q842" s="39">
        <f t="shared" si="18"/>
        <v>100</v>
      </c>
    </row>
    <row r="843" spans="1:17" ht="30">
      <c r="A843" s="7" t="s">
        <v>1348</v>
      </c>
      <c r="B843" s="11" t="s">
        <v>1347</v>
      </c>
      <c r="C843" s="7" t="s">
        <v>1302</v>
      </c>
      <c r="D843" s="7" t="s">
        <v>129</v>
      </c>
      <c r="E843" s="7" t="s">
        <v>1346</v>
      </c>
      <c r="F843" s="7"/>
      <c r="G843" s="8">
        <v>28.1</v>
      </c>
      <c r="O843" s="8">
        <v>28.1</v>
      </c>
      <c r="P843" s="24">
        <f>P844</f>
        <v>28.1</v>
      </c>
      <c r="Q843" s="39">
        <f t="shared" ref="Q843:Q846" si="19">P843*100/O843</f>
        <v>100</v>
      </c>
    </row>
    <row r="844" spans="1:17" ht="30">
      <c r="A844" s="7" t="s">
        <v>1349</v>
      </c>
      <c r="B844" s="11" t="s">
        <v>28</v>
      </c>
      <c r="C844" s="7" t="s">
        <v>1302</v>
      </c>
      <c r="D844" s="7" t="s">
        <v>129</v>
      </c>
      <c r="E844" s="7" t="s">
        <v>1346</v>
      </c>
      <c r="F844" s="7" t="s">
        <v>27</v>
      </c>
      <c r="G844" s="8">
        <v>28.1</v>
      </c>
      <c r="O844" s="8">
        <v>28.1</v>
      </c>
      <c r="P844" s="24">
        <f>P845</f>
        <v>28.1</v>
      </c>
      <c r="Q844" s="39">
        <f t="shared" si="19"/>
        <v>100</v>
      </c>
    </row>
    <row r="845" spans="1:17" ht="30">
      <c r="A845" s="12" t="s">
        <v>1350</v>
      </c>
      <c r="B845" s="13" t="s">
        <v>30</v>
      </c>
      <c r="C845" s="12" t="s">
        <v>1302</v>
      </c>
      <c r="D845" s="12" t="s">
        <v>129</v>
      </c>
      <c r="E845" s="12" t="s">
        <v>1346</v>
      </c>
      <c r="F845" s="12" t="s">
        <v>29</v>
      </c>
      <c r="G845" s="14">
        <v>28.1</v>
      </c>
      <c r="O845" s="14">
        <v>28.1</v>
      </c>
      <c r="P845" s="24">
        <v>28.1</v>
      </c>
      <c r="Q845" s="39">
        <f t="shared" si="19"/>
        <v>100</v>
      </c>
    </row>
    <row r="846" spans="1:17" ht="15.75">
      <c r="A846" s="29" t="s">
        <v>1359</v>
      </c>
      <c r="B846" s="30"/>
      <c r="C846" s="30"/>
      <c r="D846" s="30"/>
      <c r="E846" s="30"/>
      <c r="F846" s="31"/>
      <c r="G846" s="25">
        <v>946537.7</v>
      </c>
      <c r="H846" s="25">
        <v>946537.7</v>
      </c>
      <c r="I846" s="25">
        <v>946537.7</v>
      </c>
      <c r="J846" s="25">
        <v>946537.7</v>
      </c>
      <c r="K846" s="25">
        <v>946537.7</v>
      </c>
      <c r="L846" s="25">
        <v>946537.7</v>
      </c>
      <c r="M846" s="25">
        <v>946537.7</v>
      </c>
      <c r="N846" s="25">
        <v>946537.7</v>
      </c>
      <c r="O846" s="25">
        <v>947431.3</v>
      </c>
      <c r="P846" s="27">
        <f>P10+P311+P423+P584+P793+P817</f>
        <v>926432</v>
      </c>
      <c r="Q846" s="39">
        <f t="shared" si="19"/>
        <v>97.783554332646588</v>
      </c>
    </row>
    <row r="847" spans="1:17" ht="12.75" customHeight="1">
      <c r="O847" s="21" t="s">
        <v>1366</v>
      </c>
    </row>
  </sheetData>
  <mergeCells count="5">
    <mergeCell ref="A846:F846"/>
    <mergeCell ref="F3:I3"/>
    <mergeCell ref="F1:Q1"/>
    <mergeCell ref="D2:Q2"/>
    <mergeCell ref="A5:Q5"/>
  </mergeCells>
  <pageMargins left="0.98425196850393704" right="0.39370078740157483" top="0.39370078740157483" bottom="0.39370078740157483" header="0.19685039370078741" footer="0.19685039370078741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rep:2.46.0.82</dc:description>
  <cp:lastModifiedBy>petrovix</cp:lastModifiedBy>
  <cp:lastPrinted>2019-04-03T08:41:30Z</cp:lastPrinted>
  <dcterms:created xsi:type="dcterms:W3CDTF">2018-12-20T04:39:07Z</dcterms:created>
  <dcterms:modified xsi:type="dcterms:W3CDTF">2019-04-03T09:44:47Z</dcterms:modified>
</cp:coreProperties>
</file>