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30" windowWidth="16875" windowHeight="115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Лист1!$A$1:$F$196</definedName>
  </definedNames>
  <calcPr calcId="125725"/>
</workbook>
</file>

<file path=xl/calcChain.xml><?xml version="1.0" encoding="utf-8"?>
<calcChain xmlns="http://schemas.openxmlformats.org/spreadsheetml/2006/main">
  <c r="C19" i="1"/>
  <c r="C18" s="1"/>
  <c r="F77"/>
  <c r="F43"/>
  <c r="E13"/>
  <c r="D13"/>
  <c r="D9" s="1"/>
  <c r="E19"/>
  <c r="E18" s="1"/>
  <c r="D19"/>
  <c r="D18" s="1"/>
  <c r="E9"/>
  <c r="E8" s="1"/>
  <c r="C9"/>
  <c r="F162"/>
  <c r="F163"/>
  <c r="F164"/>
  <c r="F165"/>
  <c r="F166"/>
  <c r="F167"/>
  <c r="F168"/>
  <c r="F109"/>
  <c r="F79"/>
  <c r="F1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6"/>
  <c r="F17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6"/>
  <c r="F47"/>
  <c r="F48"/>
  <c r="F49"/>
  <c r="F50"/>
  <c r="F51"/>
  <c r="F52"/>
  <c r="F53"/>
  <c r="F54"/>
  <c r="F55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8"/>
  <c r="F80"/>
  <c r="F81"/>
  <c r="F82"/>
  <c r="F83"/>
  <c r="F84"/>
  <c r="F85"/>
  <c r="F86"/>
  <c r="F87"/>
  <c r="F88"/>
  <c r="F89"/>
  <c r="F90"/>
  <c r="F91"/>
  <c r="F94"/>
  <c r="F95"/>
  <c r="F96"/>
  <c r="F97"/>
  <c r="F98"/>
  <c r="F99"/>
  <c r="F100"/>
  <c r="F101"/>
  <c r="F102"/>
  <c r="F103"/>
  <c r="F104"/>
  <c r="F105"/>
  <c r="F106"/>
  <c r="F107"/>
  <c r="F108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0"/>
  <c r="F11"/>
  <c r="F14"/>
  <c r="F15"/>
  <c r="F7"/>
  <c r="D8" l="1"/>
  <c r="F9"/>
  <c r="C8"/>
  <c r="F8"/>
  <c r="F13"/>
  <c r="F19"/>
  <c r="F18" s="1"/>
</calcChain>
</file>

<file path=xl/sharedStrings.xml><?xml version="1.0" encoding="utf-8"?>
<sst xmlns="http://schemas.openxmlformats.org/spreadsheetml/2006/main" count="389" uniqueCount="384">
  <si>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</si>
  <si>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2.02.30.02.4.05.7.566.151</t>
  </si>
  <si>
    <t>2.02.30.02.4.05.7.570.151</t>
  </si>
  <si>
    <t>2.02.30.02.4.05.7.577.151</t>
  </si>
  <si>
    <t>2.02.30.02.4.05.7.588.151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</si>
  <si>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</si>
  <si>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2.02.30.02.4.05.7.601.151</t>
  </si>
  <si>
    <t>2.02.30.02.4.05.7.604.151</t>
  </si>
  <si>
    <t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</t>
  </si>
  <si>
    <t>2.02.30.02.9.00.0.000.151</t>
  </si>
  <si>
    <t>2.02.30.02.9.05.0.000.151</t>
  </si>
  <si>
    <t>2.02.35.05.5.00.0.000.151</t>
  </si>
  <si>
    <t>2.02.35.05.5.05.0.000.151</t>
  </si>
  <si>
    <t>2.02.35.08.2.00.0.000.151</t>
  </si>
  <si>
    <t>2.02.35.08.2.05.0.000.151</t>
  </si>
  <si>
    <t>2.02.35.08.2.05.8.000.151</t>
  </si>
  <si>
    <t>Субвенции бюджетам муниципальных районов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федерального бюджета</t>
  </si>
  <si>
    <t>2.02.35.08.2.05.9.000.151</t>
  </si>
  <si>
    <t>2.02.35.11.8.00.0.000.151</t>
  </si>
  <si>
    <t>2.02.35.11.8.05.0.000.151</t>
  </si>
  <si>
    <t>2.02.35.54.3.00.0.000.151</t>
  </si>
  <si>
    <t>Субвенции бюджетам муниципальных образований на содействие достижению целевых показателей реализации региональных программ развития агропромышленного комплекса</t>
  </si>
  <si>
    <t>2.02.35.54.3.05.0.000.151</t>
  </si>
  <si>
    <t>Субвенции бюджетам муниципальных районов на содействие достижению целевых показателей реализации региональных программ развития агропромышленного комплекса</t>
  </si>
  <si>
    <t>2.02.39.99.9.00.0.000.151</t>
  </si>
  <si>
    <t>2.02.39.99.9.05.7.408.151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</si>
  <si>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</si>
  <si>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2.02.39.99.9.05.7.409.151</t>
  </si>
  <si>
    <t>2.02.40.00.0.00.0.000.151</t>
  </si>
  <si>
    <t>2.02.40.01.4.00.0.000.151</t>
  </si>
  <si>
    <t>2.02.40.01.4.05.0.602.151</t>
  </si>
  <si>
    <t>Межбюджетные трансферты по передаваемым полномочиям на организцию тепло, водоснабжение населения в границах поселения</t>
  </si>
  <si>
    <t>2.02.40.01.4.05.0.603.151</t>
  </si>
  <si>
    <t>Межбюджетные трансферты бюджету муниципального района, передаваемые на осуществление полномочий по организации электроснабжения населения</t>
  </si>
  <si>
    <t>2.02.40.01.4.05.0.604.151</t>
  </si>
  <si>
    <t>Межбюджетные трансферты бюджету муниципального района, передаваемые на осуществление полномочий по участию в профилактике терроризма и экстремизма, а также минимизации и (или) ликвидации последствий проявления терроризма в границах Поселения, участию в предупреждении и ликвидации последствий чрезвычайных ситуаций в границах Поселения по Соглашениям</t>
  </si>
  <si>
    <t>2.02.40.01.4.05.0.605.151</t>
  </si>
  <si>
    <t>Межбюджетные трансферты бюджету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а также иных полномочий органов местного самоуправления в соответствии с жилищным законодательством по Соглашениям</t>
  </si>
  <si>
    <t>2.02.40.01.4.05.0.606.151</t>
  </si>
  <si>
    <t>Межбюджетные трансферты бюджету муниципального района, передаваемые на осуществление полномочий по контролю за исполнением бюджета поселения по Соглашениям</t>
  </si>
  <si>
    <t>2.02.45.14.4.00.0.000.151</t>
  </si>
  <si>
    <t>2.02.45.14.4.05.0.000.151</t>
  </si>
  <si>
    <t>2.02.49.99.9.00.0.000.151</t>
  </si>
  <si>
    <t>2.02.49.99.9.05.5.519.151</t>
  </si>
  <si>
    <t>Поддержка отрасли культуры</t>
  </si>
  <si>
    <t>2.02.49.99.9.05.7.550.151</t>
  </si>
  <si>
    <t>Прочие межбюджетные трансферты передаваемые бюджетам муниципальных районов на реализацию проектов подготовки учителей на вакантные должности в общеобразовательных организациях</t>
  </si>
  <si>
    <t>2.19.00.00.0.05.0.000.151</t>
  </si>
  <si>
    <t>2.19.60.01.0.05.0.000.151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</si>
  <si>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</si>
  <si>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1.11.05.01.3.05.0.000.120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</si>
  <si>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</si>
  <si>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</si>
  <si>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</si>
  <si>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</si>
  <si>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>1 11 05020 00 0000 120</t>
  </si>
  <si>
    <t>1.16.03.01.0.01.0.000.140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</si>
  <si>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</si>
  <si>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</si>
  <si>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Прочие межбюджетные трансферты, передаваемые бюджетам</t>
  </si>
  <si>
    <t>2.07.00.00.0.00.0.000.000</t>
  </si>
  <si>
    <t>ПРОЧИЕ БЕЗВОЗМЕЗДНЫЕ ПОСТУПЛЕНИЯ</t>
  </si>
  <si>
    <t>2.07.05.00.0.05.0.000.180</t>
  </si>
  <si>
    <t>Прочие безвозмездные поступления в бюджеты муниципальных районов</t>
  </si>
  <si>
    <t>2.07.05.02.0.05.0.000.180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</si>
  <si>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</si>
  <si>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2.18.00.00.0.00.0.000.000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</si>
  <si>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</si>
  <si>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2.18.00.00.0.00.0.000.180</t>
  </si>
  <si>
    <t>Доходы бюджетов бюджетной системы Российской Федерации от возврата организациями остатков субсидий прошлых лет</t>
  </si>
  <si>
    <t>2.18.05.00.0.05.0.000.180</t>
  </si>
  <si>
    <t>Доходы бюджетов муниципальных районов от возврата организациями остатков субсидий прошлых лет</t>
  </si>
  <si>
    <t>2.18.05.01.0.05.0.000.180</t>
  </si>
  <si>
    <t>Доходы бюджетов муниципальных районов от возврата бюджетными учреждениями остатков субсидий прошлых лет</t>
  </si>
  <si>
    <t>2.18.05.02.0.05.0.000.180</t>
  </si>
  <si>
    <t>Доходы бюджетов муниципальных районов от возврата автономными учреждениями остатков субсидий прошлых лет</t>
  </si>
  <si>
    <t>2.19.00.00.0.00.0.000.000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</si>
  <si>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</si>
  <si>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</si>
  <si>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тыс.рублей</t>
  </si>
  <si>
    <t>Утверждено Решением о бюджете</t>
  </si>
  <si>
    <t>Уточненный план</t>
  </si>
  <si>
    <t>Исполнено</t>
  </si>
  <si>
    <t>Процент исполнения</t>
  </si>
  <si>
    <t xml:space="preserve">Код классификации доходов бюджета
</t>
  </si>
  <si>
    <t xml:space="preserve"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
</t>
  </si>
  <si>
    <t>Прочие местные налоги и сборы, мобилизуемые на территориях муниципальных районов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</si>
  <si>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</si>
  <si>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</si>
  <si>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1.16.08.00.0.01.0.000.140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</si>
  <si>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тобачной продукции</t>
  </si>
  <si>
    <t>Итого</t>
  </si>
  <si>
    <t>1.00.00.00.0.00.0.000.000</t>
  </si>
  <si>
    <t>НАЛОГОВЫЕ И НЕНАЛОГОВЫЕ ДОХОДЫ</t>
  </si>
  <si>
    <t>1.01.00.00.0.00.0.000.000</t>
  </si>
  <si>
    <t>НАЛОГИ НА ПРИБЫЛЬ, ДОХОДЫ</t>
  </si>
  <si>
    <t>1.01.01.00.0.00.0.000.110</t>
  </si>
  <si>
    <t>Налог на прибыль организаций</t>
  </si>
  <si>
    <t>1.01.01.01.0.00.0.000.110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</si>
  <si>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</si>
  <si>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1.01.01.01.2.02.0.000.110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</si>
  <si>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</si>
  <si>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1.01.02.00.0.01.0.000.110</t>
  </si>
  <si>
    <t>Налог на доходы физических лиц</t>
  </si>
  <si>
    <t>1.01.02.01.0.01.0.000.110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</si>
  <si>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</si>
  <si>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</si>
  <si>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</si>
  <si>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1.01.02.03.0.01.0.000.110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</si>
  <si>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</si>
  <si>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1.01.02.04.0.01.0.000.110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</si>
  <si>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</si>
  <si>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1.03.00.00.0.00.0.000.000</t>
  </si>
  <si>
    <t>НАЛОГИ НА ТОВАРЫ (РАБОТЫ, УСЛУГИ), РЕАЛИЗУЕМЫЕ НА ТЕРРИТОРИИ РОССИЙСКОЙ ФЕДЕРАЦИИ</t>
  </si>
  <si>
    <t>1.03.02.00.0.01.0.000.110</t>
  </si>
  <si>
    <t>Акцизы по подакцизным товарам (продукции), производимым на территории Российской Федерации</t>
  </si>
  <si>
    <t>1.03.02.23.0.01.0.000.110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</si>
  <si>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</si>
  <si>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</si>
  <si>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</si>
  <si>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</si>
  <si>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</si>
  <si>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</si>
  <si>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</si>
  <si>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1.05.00.00.0.00.0.000.000</t>
  </si>
  <si>
    <t>НАЛОГИ НА СОВОКУПНЫЙ ДОХОД</t>
  </si>
  <si>
    <t>1.05.02.00.0.02.0.000.110</t>
  </si>
  <si>
    <t>Единый налог на вмененный доход для отдельных видов деятельности</t>
  </si>
  <si>
    <t>1.05.02.01.0.02.0.000.110</t>
  </si>
  <si>
    <t>1.05.02.02.0.02.0.000.110</t>
  </si>
  <si>
    <t>Единый налог на вмененный доход для отдельных видов деятельности (за налоговые периоды, истекшие до 1 января 2011 года)</t>
  </si>
  <si>
    <t>1.05.03.00.0.01.0.000.110</t>
  </si>
  <si>
    <t>Единый сельскохозяйственный налог</t>
  </si>
  <si>
    <t>1.05.03.01.0.01.0.000.110</t>
  </si>
  <si>
    <t>1.05.04.00.0.02.0.000.110</t>
  </si>
  <si>
    <t>Налог, взимаемый в связи с применением патентной системы налогообложения</t>
  </si>
  <si>
    <t>1.05.04.02.0.02.0.000.110</t>
  </si>
  <si>
    <t>Налог, взимаемый в связи с применением патентной системы налогообложения, зачисляемый в бюджеты муниципальных районов</t>
  </si>
  <si>
    <t>1.08.00.00.0.00.0.000.000</t>
  </si>
  <si>
    <t>ГОСУДАРСТВЕННАЯ ПОШЛИНА</t>
  </si>
  <si>
    <t>1.08.03.00.0.01.0.000.110</t>
  </si>
  <si>
    <t>Государственная пошлина по делам, рассматриваемым в судах общей юрисдикции, мировыми судьями</t>
  </si>
  <si>
    <t>1.08.03.01.0.01.0.000.110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</si>
  <si>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</si>
  <si>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1.09.00.00.0.00.0.000.000</t>
  </si>
  <si>
    <t>ЗАДОЛЖЕННОСТЬ И ПЕРЕРАСЧЕТЫ ПО ОТМЕНЕННЫМ НАЛОГАМ, СБОРАМ И ИНЫМ ОБЯЗАТЕЛЬНЫМ ПЛАТЕЖАМ</t>
  </si>
  <si>
    <t>1.09.07.00.0.00.0.000.110</t>
  </si>
  <si>
    <t>Прочие налоги и сборы (по отмененным местным налогам и сборам)</t>
  </si>
  <si>
    <t>Прочие местные налоги и сборы</t>
  </si>
  <si>
    <t>1.11.00.00.0.00.0.000.000</t>
  </si>
  <si>
    <t>ДОХОДЫ ОТ ИСПОЛЬЗОВАНИЯ ИМУЩЕСТВА, НАХОДЯЩЕГОСЯ В ГОСУДАРСТВЕННОЙ И МУНИЦИПАЛЬНОЙ СОБСТВЕННОСТИ</t>
  </si>
  <si>
    <t>1.11.05.00.0.00.0.000.120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</si>
  <si>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</si>
  <si>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1.11.05.01.0.00.0.000.120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</si>
  <si>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</si>
  <si>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1.11.05.01.3.10.0.000.120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</si>
  <si>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</si>
  <si>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1.11.05.03.0.00.0.000.120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</si>
  <si>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</si>
  <si>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1.11.05.03.5.05.0.000.120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</si>
  <si>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</si>
  <si>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1.11.05.07.0.00.0.000.120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</si>
  <si>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</si>
  <si>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1.11.05.07.5.05.0.000.120</t>
  </si>
  <si>
    <t>Доходы от сдачи в аренду имущества, составляющего казну муниципальных районов (за исключением земельных участков)</t>
  </si>
  <si>
    <t>1.11.07.00.0.00.0.000.120</t>
  </si>
  <si>
    <t>Платежи от государственных и муниципальных унитарных предприятий</t>
  </si>
  <si>
    <t>1.11.07.01.0.00.0.000.120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</si>
  <si>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</si>
  <si>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1.11.07.01.5.05.0.000.120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</si>
  <si>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</si>
  <si>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1.12.00.00.0.00.0.000.000</t>
  </si>
  <si>
    <t>ПЛАТЕЖИ ПРИ ПОЛЬЗОВАНИИ ПРИРОДНЫМИ РЕСУРСАМИ</t>
  </si>
  <si>
    <t>1.12.01.00.0.01.0.000.120</t>
  </si>
  <si>
    <t>Плата за негативное воздействие на окружающую среду</t>
  </si>
  <si>
    <t>1.12.01.01.0.01.0.000.120</t>
  </si>
  <si>
    <t>Плата за выбросы загрязняющих веществ в атмосферный воздух стационарными объектами</t>
  </si>
  <si>
    <t>1.12.01.02.0.01.0.000.120</t>
  </si>
  <si>
    <t>Плата за выбросы загрязняющих веществ в атмосферный воздух передвижными объектами</t>
  </si>
  <si>
    <t>1.12.01.03.0.01.0.000.120</t>
  </si>
  <si>
    <t>Плата за сбросы загрязняющих веществ в водные объекты</t>
  </si>
  <si>
    <t>1.12.01.04.0.01.0.000.120</t>
  </si>
  <si>
    <t>Плата за размещение отходов производства и потребления</t>
  </si>
  <si>
    <t>1.13.00.00.0.00.0.000.000</t>
  </si>
  <si>
    <t>ДОХОДЫ ОТ ОКАЗАНИЯ ПЛАТНЫХ УСЛУГ (РАБОТ) И КОМПЕНСАЦИИ ЗАТРАТ ГОСУДАРСТВА</t>
  </si>
  <si>
    <t>1.13.01.00.0.00.0.000.130</t>
  </si>
  <si>
    <t>Доходы от оказания платных услуг (работ)</t>
  </si>
  <si>
    <t>1.13.01.99.0.00.0.000.130</t>
  </si>
  <si>
    <t>Прочие доходы от оказания платных услуг (работ)</t>
  </si>
  <si>
    <t>1.13.01.99.5.05.0.000.130</t>
  </si>
  <si>
    <t>Прочие доходы от оказания платных услуг (работ) получателями средств бюджетов муниципальных районов</t>
  </si>
  <si>
    <t>1.13.02.00.0.00.0.000.130</t>
  </si>
  <si>
    <t>Доходы от компенсации затрат государства</t>
  </si>
  <si>
    <t>1.13.02.06.0.00.0.000.130</t>
  </si>
  <si>
    <t>Доходы, поступающие в порядке возмещения расходов, понесенных в связи с эксплуатацией имущества</t>
  </si>
  <si>
    <t>1.13.02.06.5.05.0.000.130</t>
  </si>
  <si>
    <t>Доходы, поступающие в порядке возмещения расходов, понесенных в связи с эксплуатацией имущества муниципальных районов</t>
  </si>
  <si>
    <t>1.14.00.00.0.00.0.000.000</t>
  </si>
  <si>
    <t>ДОХОДЫ ОТ ПРОДАЖИ МАТЕРИАЛЬНЫХ И НЕМАТЕРИАЛЬНЫХ АКТИВОВ</t>
  </si>
  <si>
    <t>1.14.02.00.0.00.0.000.000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</si>
  <si>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</si>
  <si>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1.14.02.05.0.05.0.000.410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</si>
  <si>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</si>
  <si>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1.14.02.05.3.05.0.000.410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</si>
  <si>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</si>
  <si>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1.14.06.00.0.00.0.000.430</t>
  </si>
  <si>
    <t>Доходы от продажи земельных участков, находящихся в государственной и муниципальной собственности</t>
  </si>
  <si>
    <t>1.14.06.01.0.00.0.000.430</t>
  </si>
  <si>
    <t>Доходы от продажи земельных участков, государственная собственность на которые не разграничена</t>
  </si>
  <si>
    <t>1.14.06.01.3.10.0.000.430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</si>
  <si>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</si>
  <si>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1.14.06.02.0.00.0.000.430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</si>
  <si>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</si>
  <si>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1.14.06.02.5.05.0.000.430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</si>
  <si>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</si>
  <si>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1.16.00.00.0.00.0.000.000</t>
  </si>
  <si>
    <t>ШТРАФЫ, САНКЦИИ, ВОЗМЕЩЕНИЕ УЩЕРБА</t>
  </si>
  <si>
    <t>1.16.03.00.0.00.0.000.140</t>
  </si>
  <si>
    <t>Денежные взыскания (штрафы) за нарушение законодательства о налогах и сборах</t>
  </si>
  <si>
    <t>1.16.03.03.0.01.0.000.140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</si>
  <si>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</si>
  <si>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1.16.08.01.0.01.0.000.140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</si>
  <si>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</si>
  <si>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1.16.25.00.0.00.0.000.140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</si>
  <si>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</si>
  <si>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1.16.25.06.0.01.0.000.140</t>
  </si>
  <si>
    <t>Денежные взыскания (штрафы) за нарушение земельного законодательства</t>
  </si>
  <si>
    <t>1.16.28.00.0.01.0.000.140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</si>
  <si>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</si>
  <si>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1.16.30.00.0.01.0.000.140</t>
  </si>
  <si>
    <t>Денежные взыскания (штрафы) за правонарушения в области дорожного движения</t>
  </si>
  <si>
    <t>1.16.30.03.0.01.0.000.140</t>
  </si>
  <si>
    <t>Прочие денежные взыскания (штрафы) за правонарушения в области дорожного движения (федеральные государственные органы, Банк России, органы управления государственными внебюджетными фондами Российской Федерации)</t>
  </si>
  <si>
    <t>1.16.35.00.0.00.0.000.140</t>
  </si>
  <si>
    <t>Суммы по искам о возмещении вреда, причиненного окружающей среде</t>
  </si>
  <si>
    <t>1.16.35.03.0.05.0.000.140</t>
  </si>
  <si>
    <t>Суммы по искам о возмещении вреда, причиненного окружающей среде, подлежащие зачислению в бюджеты муниципальных районов</t>
  </si>
  <si>
    <t>1.16.43.00.0.01.0.000.140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</si>
  <si>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</si>
  <si>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1.16.90.00.0.00.0.000.140</t>
  </si>
  <si>
    <t>Прочие поступления от денежных взысканий (штрафов) и иных сумм в возмещение ущерба</t>
  </si>
  <si>
    <t>1.16.90.05.0.05.0.000.140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</si>
  <si>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</si>
  <si>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1.17.00.00.0.00.0.000.000</t>
  </si>
  <si>
    <t>ПРОЧИЕ НЕНАЛОГОВЫЕ ДОХОДЫ</t>
  </si>
  <si>
    <t>1.17.01.00.0.00.0.000.180</t>
  </si>
  <si>
    <t>Невыясненные поступления</t>
  </si>
  <si>
    <t>1.17.01.05.0.05.0.000.180</t>
  </si>
  <si>
    <t>Невыясненные поступления, зачисляемые в бюджеты муниципальных районов</t>
  </si>
  <si>
    <t>1.17.05.00.0.00.0.000.180</t>
  </si>
  <si>
    <t>Прочие неналоговые доходы</t>
  </si>
  <si>
    <t>1.17.05.05.0.05.0.000.180</t>
  </si>
  <si>
    <t>Прочие неналоговые доходы бюджетов муниципальных районов</t>
  </si>
  <si>
    <t>2.00.00.00.0.00.0.000.000</t>
  </si>
  <si>
    <t>БЕЗВОЗМЕЗДНЫЕ ПОСТУПЛЕНИЯ</t>
  </si>
  <si>
    <t>2.02.00.00.0.00.0.000.000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</si>
  <si>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</si>
  <si>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</si>
  <si>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</si>
  <si>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</si>
  <si>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</si>
  <si>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</si>
  <si>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</si>
  <si>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</si>
  <si>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Прочие субсидии</t>
  </si>
  <si>
    <t>Субсидии бюджетам муниципальных районов на обеспечение первичных мер пожарной безопасности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</si>
  <si>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</si>
  <si>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</si>
  <si>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</si>
  <si>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</si>
  <si>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</si>
  <si>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</t>
  </si>
  <si>
    <t>Субвенции бюджетам муниципальных районов на выполнение государственных полномочий по созданию и обеспечению деятельности административных комиссий</t>
  </si>
  <si>
    <t>Субвенции бюджетам муниципальных районов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</si>
  <si>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</si>
  <si>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</si>
  <si>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</si>
  <si>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>Субвенции бюджетам муниципальных районов на реализацию отдельных мер по обеспечению ограничения платы граждан за коммунальные услуги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</si>
  <si>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</si>
  <si>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</si>
  <si>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</si>
  <si>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</si>
  <si>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</si>
  <si>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</si>
  <si>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</t>
  </si>
  <si>
    <t>Прочие субвенции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</si>
  <si>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</si>
  <si>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</si>
  <si>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</si>
  <si>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2.02.10.00.0.00.0.000.151</t>
  </si>
  <si>
    <t>2.02.15.00.1.00.0.000.151</t>
  </si>
  <si>
    <t>2.02.15.00.1.05.2.711.151</t>
  </si>
  <si>
    <t>Дотации бюджетам муниципальных районов на выравнивание бюджетной обеспеченности из регионального фонда финансовой поддержки</t>
  </si>
  <si>
    <t>2.02.15.00.2.00.0.000.151</t>
  </si>
  <si>
    <t>2.02.15.00.2.05.0.000.151</t>
  </si>
  <si>
    <t>2.02.20.00.0.00.0.000.151</t>
  </si>
  <si>
    <t>2.02.20.05.1.00.0.000.151</t>
  </si>
  <si>
    <t>2.02.20.05.1.05.0.000.151</t>
  </si>
  <si>
    <t>2.02.25.51.9.00.0.000.151</t>
  </si>
  <si>
    <t>Субсидия бюджетам на поддержку отрасли культуры</t>
  </si>
  <si>
    <t>2.02.25.51.9.05.0.000.151</t>
  </si>
  <si>
    <t>Субсидия бюджетам муниципальных районов на поддержку отрасли культуры</t>
  </si>
  <si>
    <t>2.02.25.55.8.05.0.000.151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</si>
  <si>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</t>
  </si>
  <si>
    <t>2.02.29.99.9.00.0.000.151</t>
  </si>
  <si>
    <t>2.02.29.99.9.05.1.021.151</t>
  </si>
  <si>
    <t>Субсидии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</t>
  </si>
  <si>
    <t>2.02.29.99.9.05.1.031.151</t>
  </si>
  <si>
    <t>Субсидии бюджетам муниципальных районов на персональные выплаты, установленные в целях повышения оплаты труда молодым специалистам, персональные выплаты, устанавливаемые с учетом опыта работы при наличии учетной степени, почетного звания, нагрудного знака (значка), по министерству финансов Красноярского края</t>
  </si>
  <si>
    <t>2.02.29.99.9.05.1.042.151</t>
  </si>
  <si>
    <t>Субсидии бюджетам муниципальных районов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</t>
  </si>
  <si>
    <t>2.02.29.99.9.05.1.043.151</t>
  </si>
  <si>
    <t>Субсидии бюджетам муниципальных районов на повышение размеров оплаты труда специалистов по работе с молодежью, методистов муниципальных молодежных центров</t>
  </si>
  <si>
    <t>2.02.29.99.9.05.1.044.151</t>
  </si>
  <si>
    <t>Субсидии бюджетам муниципальных районов для представления средств на повышение размеров оплаты труда основного персонала библиотек и музеев</t>
  </si>
  <si>
    <t>2.02.29.99.9.05.1.045.151</t>
  </si>
  <si>
    <t>Субсидии бюджетам муниципальных районов на повышение размеров оплаты труда методистов муниципальных методических кабинетов (центров) сферы «Образование»,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</t>
  </si>
  <si>
    <t>2.02.29.99.9.05.1.046.151</t>
  </si>
  <si>
    <t>Субсидии бюджетам муниципальных районов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</t>
  </si>
  <si>
    <t>2.02.29.99.9.05.2.654.151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</si>
  <si>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</t>
  </si>
  <si>
    <t>2.02.29.99.9.05.7.397.151</t>
  </si>
  <si>
    <t>Субсидии бюджетам муниципальных районов на организацию отдыха детей в каникулярное время</t>
  </si>
  <si>
    <t>2.02.29.99.9.05.7.398.151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</si>
  <si>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</si>
  <si>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>2.02.29.99.9.05.7.412.151</t>
  </si>
  <si>
    <t>2.02.29.99.9.05.7.413.151</t>
  </si>
  <si>
    <t>Субсидии бюджетам муниципальных районов на частичное финансирование (возмещение) расходов на содержание единых дежурно-диспетчерских служб муниципальных образований Красноярского края в</t>
  </si>
  <si>
    <t>2.02.29.99.9.05.7.418.151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</si>
  <si>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</t>
  </si>
  <si>
    <t>2.02.29.99.9.05.7.420.151</t>
  </si>
  <si>
    <t>Субсидии бюджетам муниципальных районов и городских округов Красноярского края на устройство плоскостных спортивных сооружений в сельской местности</t>
  </si>
  <si>
    <t>2.02.29.99.9.05.7.449.151</t>
  </si>
  <si>
    <t>Субсидии бюджетам муниципальных районов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</si>
  <si>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2.02.29.99.9.05.7.454.151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</si>
  <si>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</si>
  <si>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>2.02.29.99.9.05.7.456.151</t>
  </si>
  <si>
    <t>Субсидии бюджетам муниципальных районов на поддержку деятельности муниципальных молодежных центров</t>
  </si>
  <si>
    <t>2.02.29.99.9.05.7.492.151</t>
  </si>
  <si>
    <t>Субсидии бюджетам муниципальных районов на реализацию мероприятий, направленных на повышение безопасности дорожного движения,</t>
  </si>
  <si>
    <t>2.02.29.99.9.05.7.508.151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</si>
  <si>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</si>
  <si>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2.02.29.99.9.05.7.509.151</t>
  </si>
  <si>
    <t>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</si>
  <si>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2.02.29.99.9.05.7.510.151</t>
  </si>
  <si>
    <t>Субсидии бюджетам муниципальных образований края на мероприятия по развитию добровольной пожарной охраны</t>
  </si>
  <si>
    <t>2.02.29.99.9.05.7.511.151</t>
  </si>
  <si>
    <t>2.02.29.99.9.05.7.555.151</t>
  </si>
  <si>
    <t>Субсидии бюджетам муниципальных районов на организацию и проведение акарицидных обработок мест массового отдыха населения</t>
  </si>
  <si>
    <t>2.02.29.99.9.05.7.563.151</t>
  </si>
  <si>
    <t>Субсидии бюджетам муниципальных районов на развитие инфраструктуры общеобразовательных организаций</t>
  </si>
  <si>
    <t>2.02.29.99.9.05.7.571.151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</si>
  <si>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</si>
  <si>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2.02.29.99.9.05.7.607.151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</si>
  <si>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</t>
  </si>
  <si>
    <t>2.02.29.99.9.05.7.645.151</t>
  </si>
  <si>
    <t>Субсидии бюджетам муниципальных образований на создание условий для развития услуг связи в малочисленных и труднодоступных населенных пунктах Красноярского края</t>
  </si>
  <si>
    <t>2.02.29.99.9.05.7.741.151</t>
  </si>
  <si>
    <t>Субсидии бюджетам муниципальных образований края для реализации проектов по благоустройству территорий поселений, городских округов</t>
  </si>
  <si>
    <t>2.02.29.99.9.05.7.840.151</t>
  </si>
  <si>
    <t>Субсидии бюджетам муниципальных районов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</si>
  <si>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2.02.30.00.0.00.0.000.151</t>
  </si>
  <si>
    <t>2.02.30.02.4.00.0.000.151</t>
  </si>
  <si>
    <t>2.02.30.02.4.05.0.151.151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</si>
  <si>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</si>
  <si>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2.02.30.02.4.05.0.640.151</t>
  </si>
  <si>
    <t>Субвенции бюджетам муниципальных районов на обеспечение бесплатного проезда детей и лиц, сопровождающих организованные</t>
  </si>
  <si>
    <t>2.02.30.02.4.05.7.429.151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</si>
  <si>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</si>
  <si>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>2.02.30.02.4.05.7.513.151</t>
  </si>
  <si>
    <t>2.02.30.02.4.05.7.514.151</t>
  </si>
  <si>
    <t>2.02.30.02.4.05.7.517.151</t>
  </si>
  <si>
    <t>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</t>
  </si>
  <si>
    <t>2.02.30.02.4.05.7.518.151</t>
  </si>
  <si>
    <t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</t>
  </si>
  <si>
    <t>2.02.30.02.4.05.7.519.151</t>
  </si>
  <si>
    <t>2.02.30.02.4.05.7.552.151</t>
  </si>
  <si>
    <t>2.02.30.02.4.05.7.554.151</t>
  </si>
  <si>
    <t>2.02.30.02.4.05.7.564.151</t>
  </si>
  <si>
    <t>1.09.07.03.0.00.0.000.110</t>
  </si>
  <si>
    <t>1.09.07.03.3.05.0.000.110</t>
  </si>
  <si>
    <t>Приложение 3</t>
  </si>
  <si>
    <t xml:space="preserve">Доходы районного бюджета по кодам видов доходов, подвидов доходов, классификации операций сектора государственного управления, относящихся к доходам бюджета Абанского района в 2017 году
</t>
  </si>
  <si>
    <t>к решению Абанского районного Совета депутатов от 16.05.2018 №35-248Р</t>
  </si>
</sst>
</file>

<file path=xl/styles.xml><?xml version="1.0" encoding="utf-8"?>
<styleSheet xmlns="http://schemas.openxmlformats.org/spreadsheetml/2006/main">
  <numFmts count="4">
    <numFmt numFmtId="164" formatCode="dd/mm/yyyy\ hh:mm"/>
    <numFmt numFmtId="165" formatCode="?"/>
    <numFmt numFmtId="166" formatCode="0.0"/>
    <numFmt numFmtId="167" formatCode="#,##0.0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2" borderId="0" xfId="0" applyFont="1" applyFill="1" applyBorder="1" applyAlignment="1" applyProtection="1"/>
    <xf numFmtId="0" fontId="2" fillId="2" borderId="0" xfId="0" applyFont="1" applyFill="1" applyBorder="1" applyAlignment="1" applyProtection="1">
      <alignment horizontal="left" vertical="top"/>
    </xf>
    <xf numFmtId="0" fontId="1" fillId="2" borderId="0" xfId="0" applyFont="1" applyFill="1"/>
    <xf numFmtId="0" fontId="2" fillId="2" borderId="0" xfId="0" applyFont="1" applyFill="1" applyBorder="1" applyAlignment="1" applyProtection="1">
      <alignment horizontal="center"/>
    </xf>
    <xf numFmtId="164" fontId="2" fillId="2" borderId="0" xfId="0" applyNumberFormat="1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wrapText="1"/>
    </xf>
    <xf numFmtId="166" fontId="2" fillId="2" borderId="0" xfId="0" applyNumberFormat="1" applyFont="1" applyFill="1" applyBorder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166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/>
    </xf>
    <xf numFmtId="49" fontId="2" fillId="2" borderId="1" xfId="0" applyNumberFormat="1" applyFont="1" applyFill="1" applyBorder="1" applyAlignment="1" applyProtection="1">
      <alignment horizontal="left" vertical="top"/>
    </xf>
    <xf numFmtId="167" fontId="2" fillId="2" borderId="1" xfId="0" applyNumberFormat="1" applyFont="1" applyFill="1" applyBorder="1" applyAlignment="1" applyProtection="1">
      <alignment horizontal="right"/>
    </xf>
    <xf numFmtId="166" fontId="1" fillId="2" borderId="1" xfId="0" applyNumberFormat="1" applyFont="1" applyFill="1" applyBorder="1" applyAlignment="1">
      <alignment horizontal="right" vertical="center"/>
    </xf>
    <xf numFmtId="167" fontId="1" fillId="2" borderId="0" xfId="0" applyNumberFormat="1" applyFont="1" applyFill="1"/>
    <xf numFmtId="167" fontId="1" fillId="2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left" vertical="top"/>
    </xf>
    <xf numFmtId="166" fontId="1" fillId="2" borderId="0" xfId="0" applyNumberFormat="1" applyFont="1" applyFill="1" applyAlignment="1">
      <alignment horizontal="right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167" fontId="2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7" fontId="2" fillId="0" borderId="1" xfId="0" applyNumberFormat="1" applyFont="1" applyFill="1" applyBorder="1" applyAlignment="1" applyProtection="1">
      <alignment horizontal="right" vertical="center" wrapText="1"/>
    </xf>
    <xf numFmtId="167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165" fontId="2" fillId="0" borderId="1" xfId="0" applyNumberFormat="1" applyFont="1" applyFill="1" applyBorder="1" applyAlignment="1" applyProtection="1">
      <alignment horizontal="left" vertical="top" wrapText="1"/>
    </xf>
    <xf numFmtId="167" fontId="1" fillId="0" borderId="0" xfId="0" applyNumberFormat="1" applyFont="1" applyFill="1"/>
    <xf numFmtId="49" fontId="2" fillId="0" borderId="1" xfId="0" applyNumberFormat="1" applyFont="1" applyFill="1" applyBorder="1" applyAlignment="1" applyProtection="1">
      <alignment horizontal="left" vertical="center" wrapText="1"/>
    </xf>
    <xf numFmtId="165" fontId="2" fillId="0" borderId="1" xfId="0" applyNumberFormat="1" applyFont="1" applyFill="1" applyBorder="1" applyAlignment="1" applyProtection="1">
      <alignment horizontal="left" vertical="center" wrapText="1"/>
    </xf>
    <xf numFmtId="0" fontId="6" fillId="0" borderId="2" xfId="0" applyFont="1" applyBorder="1" applyAlignment="1">
      <alignment wrapText="1"/>
    </xf>
    <xf numFmtId="0" fontId="6" fillId="0" borderId="2" xfId="0" applyFont="1" applyBorder="1"/>
    <xf numFmtId="167" fontId="2" fillId="3" borderId="1" xfId="0" applyNumberFormat="1" applyFont="1" applyFill="1" applyBorder="1" applyAlignment="1" applyProtection="1">
      <alignment horizontal="right" vertical="center" wrapText="1"/>
    </xf>
    <xf numFmtId="0" fontId="8" fillId="2" borderId="0" xfId="0" applyFont="1" applyFill="1" applyBorder="1" applyAlignment="1" applyProtection="1">
      <alignment horizontal="right"/>
    </xf>
    <xf numFmtId="0" fontId="7" fillId="2" borderId="0" xfId="0" applyFont="1" applyFill="1" applyAlignment="1">
      <alignment horizontal="right"/>
    </xf>
    <xf numFmtId="0" fontId="2" fillId="2" borderId="0" xfId="0" applyFont="1" applyFill="1" applyBorder="1" applyAlignment="1" applyProtection="1">
      <alignment horizontal="right"/>
    </xf>
    <xf numFmtId="0" fontId="0" fillId="2" borderId="0" xfId="0" applyFill="1" applyAlignment="1">
      <alignment horizontal="right"/>
    </xf>
    <xf numFmtId="49" fontId="2" fillId="2" borderId="0" xfId="0" applyNumberFormat="1" applyFont="1" applyFill="1" applyBorder="1" applyAlignment="1" applyProtection="1"/>
    <xf numFmtId="0" fontId="0" fillId="2" borderId="0" xfId="0" applyFill="1" applyAlignment="1"/>
    <xf numFmtId="0" fontId="3" fillId="2" borderId="0" xfId="0" applyFont="1" applyFill="1" applyBorder="1" applyAlignment="1" applyProtection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6"/>
  <sheetViews>
    <sheetView tabSelected="1" view="pageBreakPreview" zoomScale="60" zoomScaleNormal="100" workbookViewId="0">
      <selection activeCell="A2" sqref="A2:F2"/>
    </sheetView>
  </sheetViews>
  <sheetFormatPr defaultRowHeight="15" outlineLevelRow="4"/>
  <cols>
    <col min="1" max="1" width="27.85546875" style="3" customWidth="1"/>
    <col min="2" max="2" width="40" style="17" customWidth="1"/>
    <col min="3" max="3" width="12.5703125" style="3" customWidth="1"/>
    <col min="4" max="4" width="13.140625" style="3" customWidth="1"/>
    <col min="5" max="5" width="12.5703125" style="3" customWidth="1"/>
    <col min="6" max="6" width="13.28515625" style="18" customWidth="1"/>
    <col min="7" max="7" width="13.140625" style="3" customWidth="1"/>
    <col min="8" max="16384" width="9.140625" style="3"/>
  </cols>
  <sheetData>
    <row r="1" spans="1:10">
      <c r="A1" s="1"/>
      <c r="B1" s="2"/>
      <c r="C1" s="1"/>
      <c r="D1" s="35" t="s">
        <v>381</v>
      </c>
      <c r="E1" s="35"/>
      <c r="F1" s="36"/>
      <c r="G1" s="1"/>
      <c r="H1" s="1"/>
      <c r="I1" s="1"/>
      <c r="J1" s="1"/>
    </row>
    <row r="2" spans="1:10">
      <c r="A2" s="37" t="s">
        <v>383</v>
      </c>
      <c r="B2" s="38"/>
      <c r="C2" s="38"/>
      <c r="D2" s="38"/>
      <c r="E2" s="38"/>
      <c r="F2" s="38"/>
      <c r="G2" s="4"/>
      <c r="H2" s="4"/>
      <c r="I2" s="4"/>
      <c r="J2" s="4"/>
    </row>
    <row r="3" spans="1:10">
      <c r="A3" s="39"/>
      <c r="B3" s="40"/>
      <c r="C3" s="40"/>
      <c r="D3" s="40"/>
      <c r="E3" s="40"/>
      <c r="F3" s="40"/>
      <c r="G3" s="5"/>
      <c r="H3" s="5"/>
      <c r="I3" s="4"/>
      <c r="J3" s="4"/>
    </row>
    <row r="4" spans="1:10" ht="18.75">
      <c r="A4" s="41" t="s">
        <v>382</v>
      </c>
      <c r="B4" s="42"/>
      <c r="C4" s="42"/>
      <c r="D4" s="42"/>
      <c r="E4" s="42"/>
      <c r="F4" s="42"/>
      <c r="G4" s="6"/>
      <c r="H4" s="6"/>
      <c r="I4" s="6"/>
      <c r="J4" s="6"/>
    </row>
    <row r="5" spans="1:10">
      <c r="A5" s="1"/>
      <c r="B5" s="2"/>
      <c r="C5" s="1"/>
      <c r="D5" s="1"/>
      <c r="E5" s="1"/>
      <c r="F5" s="7" t="s">
        <v>79</v>
      </c>
      <c r="G5" s="1"/>
      <c r="H5" s="1"/>
      <c r="I5" s="1"/>
      <c r="J5" s="1"/>
    </row>
    <row r="6" spans="1:10" ht="90">
      <c r="A6" s="8" t="s">
        <v>84</v>
      </c>
      <c r="B6" s="9" t="s">
        <v>85</v>
      </c>
      <c r="C6" s="8" t="s">
        <v>80</v>
      </c>
      <c r="D6" s="8" t="s">
        <v>81</v>
      </c>
      <c r="E6" s="8" t="s">
        <v>82</v>
      </c>
      <c r="F6" s="10" t="s">
        <v>83</v>
      </c>
    </row>
    <row r="7" spans="1:10">
      <c r="A7" s="11" t="s">
        <v>91</v>
      </c>
      <c r="B7" s="12"/>
      <c r="C7" s="13">
        <v>735830.44</v>
      </c>
      <c r="D7" s="13">
        <v>830863.27</v>
      </c>
      <c r="E7" s="13">
        <v>819609.58</v>
      </c>
      <c r="F7" s="14">
        <f>E7*100/D7</f>
        <v>98.645542484986734</v>
      </c>
      <c r="G7" s="15"/>
    </row>
    <row r="8" spans="1:10" s="27" customFormat="1" ht="30">
      <c r="A8" s="23" t="s">
        <v>92</v>
      </c>
      <c r="B8" s="24" t="s">
        <v>93</v>
      </c>
      <c r="C8" s="25">
        <f>C9+C18+C24+C32+C35+C39+C53+C59+C66+C75+C91</f>
        <v>56880</v>
      </c>
      <c r="D8" s="25">
        <f>D9+D18+D24+D32+D35+D39+D53+D59+D66+D75+D91</f>
        <v>64749.80000000001</v>
      </c>
      <c r="E8" s="25">
        <f>E9+E18+E24+E32+E35+E39+E53+E59+E66+E75+E91</f>
        <v>57025.600000000006</v>
      </c>
      <c r="F8" s="26">
        <f t="shared" ref="F8:F27" si="0">E8*100/D8</f>
        <v>88.07069674346485</v>
      </c>
    </row>
    <row r="9" spans="1:10" s="27" customFormat="1" outlineLevel="1">
      <c r="A9" s="23" t="s">
        <v>94</v>
      </c>
      <c r="B9" s="24" t="s">
        <v>95</v>
      </c>
      <c r="C9" s="25">
        <f>C11+C13</f>
        <v>29223</v>
      </c>
      <c r="D9" s="25">
        <f>D11+D13</f>
        <v>33795.100000000006</v>
      </c>
      <c r="E9" s="25">
        <f>E11+E13</f>
        <v>26745</v>
      </c>
      <c r="F9" s="26">
        <f t="shared" si="0"/>
        <v>79.138691703826879</v>
      </c>
    </row>
    <row r="10" spans="1:10" s="27" customFormat="1" outlineLevel="2">
      <c r="A10" s="23" t="s">
        <v>96</v>
      </c>
      <c r="B10" s="24" t="s">
        <v>97</v>
      </c>
      <c r="C10" s="25">
        <v>18.399999999999999</v>
      </c>
      <c r="D10" s="25">
        <v>26</v>
      </c>
      <c r="E10" s="25">
        <v>25.6</v>
      </c>
      <c r="F10" s="26">
        <f t="shared" si="0"/>
        <v>98.461538461538467</v>
      </c>
    </row>
    <row r="11" spans="1:10" s="27" customFormat="1" ht="60" outlineLevel="3">
      <c r="A11" s="23" t="s">
        <v>98</v>
      </c>
      <c r="B11" s="24" t="s">
        <v>99</v>
      </c>
      <c r="C11" s="25">
        <v>23</v>
      </c>
      <c r="D11" s="25">
        <v>26</v>
      </c>
      <c r="E11" s="25">
        <v>25.6</v>
      </c>
      <c r="F11" s="26">
        <f t="shared" si="0"/>
        <v>98.461538461538467</v>
      </c>
    </row>
    <row r="12" spans="1:10" s="27" customFormat="1" ht="75" outlineLevel="3">
      <c r="A12" s="23" t="s">
        <v>100</v>
      </c>
      <c r="B12" s="24" t="s">
        <v>101</v>
      </c>
      <c r="C12" s="25">
        <v>23</v>
      </c>
      <c r="D12" s="25">
        <v>26</v>
      </c>
      <c r="E12" s="25">
        <v>25.6</v>
      </c>
      <c r="F12" s="26">
        <f>E12*100/D12</f>
        <v>98.461538461538467</v>
      </c>
    </row>
    <row r="13" spans="1:10" s="27" customFormat="1" outlineLevel="4">
      <c r="A13" s="23" t="s">
        <v>102</v>
      </c>
      <c r="B13" s="24" t="s">
        <v>103</v>
      </c>
      <c r="C13" s="25">
        <v>29200</v>
      </c>
      <c r="D13" s="25">
        <f>D14+D15+D16+D17</f>
        <v>33769.100000000006</v>
      </c>
      <c r="E13" s="25">
        <f>E14+E15+E16+E17</f>
        <v>26719.4</v>
      </c>
      <c r="F13" s="26">
        <f>E13*100/D13</f>
        <v>79.123814374679796</v>
      </c>
    </row>
    <row r="14" spans="1:10" s="27" customFormat="1" ht="120" outlineLevel="4">
      <c r="A14" s="23" t="s">
        <v>104</v>
      </c>
      <c r="B14" s="28" t="s">
        <v>105</v>
      </c>
      <c r="C14" s="25">
        <v>29120.1</v>
      </c>
      <c r="D14" s="25">
        <v>33600.9</v>
      </c>
      <c r="E14" s="25">
        <v>26550.6</v>
      </c>
      <c r="F14" s="26">
        <f>E14*100/D14</f>
        <v>79.017526316259378</v>
      </c>
    </row>
    <row r="15" spans="1:10" s="27" customFormat="1" ht="165" outlineLevel="3">
      <c r="A15" s="23" t="s">
        <v>106</v>
      </c>
      <c r="B15" s="28" t="s">
        <v>107</v>
      </c>
      <c r="C15" s="25">
        <v>19.5</v>
      </c>
      <c r="D15" s="25">
        <v>20.8</v>
      </c>
      <c r="E15" s="25">
        <v>20.399999999999999</v>
      </c>
      <c r="F15" s="26">
        <f t="shared" si="0"/>
        <v>98.076923076923066</v>
      </c>
    </row>
    <row r="16" spans="1:10" s="27" customFormat="1" ht="75" outlineLevel="2">
      <c r="A16" s="23" t="s">
        <v>108</v>
      </c>
      <c r="B16" s="24" t="s">
        <v>109</v>
      </c>
      <c r="C16" s="25">
        <v>25.6</v>
      </c>
      <c r="D16" s="25">
        <v>100.6</v>
      </c>
      <c r="E16" s="25">
        <v>103.5</v>
      </c>
      <c r="F16" s="26">
        <f t="shared" si="0"/>
        <v>102.88270377733599</v>
      </c>
    </row>
    <row r="17" spans="1:6" s="27" customFormat="1" ht="135" outlineLevel="2">
      <c r="A17" s="23" t="s">
        <v>110</v>
      </c>
      <c r="B17" s="28" t="s">
        <v>111</v>
      </c>
      <c r="C17" s="25">
        <v>34.799999999999997</v>
      </c>
      <c r="D17" s="25">
        <v>46.8</v>
      </c>
      <c r="E17" s="25">
        <v>44.9</v>
      </c>
      <c r="F17" s="26">
        <f t="shared" si="0"/>
        <v>95.940170940170944</v>
      </c>
    </row>
    <row r="18" spans="1:6" s="27" customFormat="1" ht="60" outlineLevel="4">
      <c r="A18" s="23" t="s">
        <v>112</v>
      </c>
      <c r="B18" s="24" t="s">
        <v>113</v>
      </c>
      <c r="C18" s="25">
        <f>C19</f>
        <v>277.3</v>
      </c>
      <c r="D18" s="25">
        <f>D19</f>
        <v>277.3</v>
      </c>
      <c r="E18" s="25">
        <f>E19</f>
        <v>248.2</v>
      </c>
      <c r="F18" s="25">
        <f>F19</f>
        <v>89.505950234403173</v>
      </c>
    </row>
    <row r="19" spans="1:6" s="27" customFormat="1" ht="45" outlineLevel="4">
      <c r="A19" s="23" t="s">
        <v>114</v>
      </c>
      <c r="B19" s="24" t="s">
        <v>115</v>
      </c>
      <c r="C19" s="25">
        <f>C20+C21+C22+C23</f>
        <v>277.3</v>
      </c>
      <c r="D19" s="25">
        <f>D20+D21+D22+D23</f>
        <v>277.3</v>
      </c>
      <c r="E19" s="25">
        <f>E20+E21+E22+E23</f>
        <v>248.2</v>
      </c>
      <c r="F19" s="26">
        <f t="shared" si="0"/>
        <v>89.505950234403173</v>
      </c>
    </row>
    <row r="20" spans="1:6" s="27" customFormat="1" ht="105" outlineLevel="4">
      <c r="A20" s="23" t="s">
        <v>116</v>
      </c>
      <c r="B20" s="24" t="s">
        <v>117</v>
      </c>
      <c r="C20" s="25">
        <v>110.6</v>
      </c>
      <c r="D20" s="25">
        <v>110.6</v>
      </c>
      <c r="E20" s="25">
        <v>102</v>
      </c>
      <c r="F20" s="26">
        <f t="shared" si="0"/>
        <v>92.224231464737798</v>
      </c>
    </row>
    <row r="21" spans="1:6" s="27" customFormat="1" ht="135" outlineLevel="4">
      <c r="A21" s="23" t="s">
        <v>118</v>
      </c>
      <c r="B21" s="28" t="s">
        <v>119</v>
      </c>
      <c r="C21" s="25">
        <v>1.5</v>
      </c>
      <c r="D21" s="25">
        <v>1.5</v>
      </c>
      <c r="E21" s="25">
        <v>1</v>
      </c>
      <c r="F21" s="26">
        <f t="shared" si="0"/>
        <v>66.666666666666671</v>
      </c>
    </row>
    <row r="22" spans="1:6" s="27" customFormat="1" ht="120" outlineLevel="4">
      <c r="A22" s="23" t="s">
        <v>120</v>
      </c>
      <c r="B22" s="24" t="s">
        <v>121</v>
      </c>
      <c r="C22" s="25">
        <v>188.9</v>
      </c>
      <c r="D22" s="25">
        <v>188.9</v>
      </c>
      <c r="E22" s="25">
        <v>164.9</v>
      </c>
      <c r="F22" s="26">
        <f t="shared" si="0"/>
        <v>87.2948650079407</v>
      </c>
    </row>
    <row r="23" spans="1:6" s="27" customFormat="1" ht="120" outlineLevel="2">
      <c r="A23" s="23" t="s">
        <v>122</v>
      </c>
      <c r="B23" s="24" t="s">
        <v>123</v>
      </c>
      <c r="C23" s="25">
        <v>-23.7</v>
      </c>
      <c r="D23" s="25">
        <v>-23.7</v>
      </c>
      <c r="E23" s="25">
        <v>-19.7</v>
      </c>
      <c r="F23" s="26">
        <f t="shared" si="0"/>
        <v>83.122362869198312</v>
      </c>
    </row>
    <row r="24" spans="1:6" s="27" customFormat="1" outlineLevel="4">
      <c r="A24" s="23" t="s">
        <v>124</v>
      </c>
      <c r="B24" s="24" t="s">
        <v>125</v>
      </c>
      <c r="C24" s="25">
        <v>6927.5</v>
      </c>
      <c r="D24" s="25">
        <v>7643</v>
      </c>
      <c r="E24" s="25">
        <v>7454.6</v>
      </c>
      <c r="F24" s="26">
        <f t="shared" si="0"/>
        <v>97.534999345806625</v>
      </c>
    </row>
    <row r="25" spans="1:6" s="27" customFormat="1" ht="30" outlineLevel="4">
      <c r="A25" s="23" t="s">
        <v>126</v>
      </c>
      <c r="B25" s="24" t="s">
        <v>127</v>
      </c>
      <c r="C25" s="25">
        <v>6200</v>
      </c>
      <c r="D25" s="25">
        <v>6201.5</v>
      </c>
      <c r="E25" s="25">
        <v>6041.7</v>
      </c>
      <c r="F25" s="26">
        <f t="shared" si="0"/>
        <v>97.423204063533021</v>
      </c>
    </row>
    <row r="26" spans="1:6" s="27" customFormat="1" ht="30" outlineLevel="3">
      <c r="A26" s="23" t="s">
        <v>128</v>
      </c>
      <c r="B26" s="24" t="s">
        <v>127</v>
      </c>
      <c r="C26" s="25">
        <v>6200</v>
      </c>
      <c r="D26" s="25">
        <v>6200</v>
      </c>
      <c r="E26" s="25">
        <v>6040</v>
      </c>
      <c r="F26" s="26">
        <f t="shared" si="0"/>
        <v>97.41935483870968</v>
      </c>
    </row>
    <row r="27" spans="1:6" s="27" customFormat="1" ht="60" outlineLevel="4">
      <c r="A27" s="23" t="s">
        <v>129</v>
      </c>
      <c r="B27" s="24" t="s">
        <v>130</v>
      </c>
      <c r="C27" s="25">
        <v>0</v>
      </c>
      <c r="D27" s="25">
        <v>1.5</v>
      </c>
      <c r="E27" s="25">
        <v>1.7</v>
      </c>
      <c r="F27" s="26">
        <f t="shared" si="0"/>
        <v>113.33333333333333</v>
      </c>
    </row>
    <row r="28" spans="1:6" s="27" customFormat="1" outlineLevel="4">
      <c r="A28" s="23" t="s">
        <v>131</v>
      </c>
      <c r="B28" s="24" t="s">
        <v>132</v>
      </c>
      <c r="C28" s="25">
        <v>722</v>
      </c>
      <c r="D28" s="25">
        <v>1395.1</v>
      </c>
      <c r="E28" s="25">
        <v>1393.8</v>
      </c>
      <c r="F28" s="26">
        <f t="shared" ref="F28:F52" si="1">E28*100/D28</f>
        <v>99.906816715647636</v>
      </c>
    </row>
    <row r="29" spans="1:6" s="27" customFormat="1" outlineLevel="4">
      <c r="A29" s="23" t="s">
        <v>133</v>
      </c>
      <c r="B29" s="24" t="s">
        <v>132</v>
      </c>
      <c r="C29" s="25">
        <v>722</v>
      </c>
      <c r="D29" s="25">
        <v>1395.1</v>
      </c>
      <c r="E29" s="25">
        <v>1393.8</v>
      </c>
      <c r="F29" s="26">
        <f t="shared" si="1"/>
        <v>99.906816715647636</v>
      </c>
    </row>
    <row r="30" spans="1:6" s="27" customFormat="1" ht="30" outlineLevel="3">
      <c r="A30" s="23" t="s">
        <v>134</v>
      </c>
      <c r="B30" s="24" t="s">
        <v>135</v>
      </c>
      <c r="C30" s="25">
        <v>5.5</v>
      </c>
      <c r="D30" s="25">
        <v>19.5</v>
      </c>
      <c r="E30" s="25">
        <v>19.100000000000001</v>
      </c>
      <c r="F30" s="26">
        <f t="shared" si="1"/>
        <v>97.948717948717956</v>
      </c>
    </row>
    <row r="31" spans="1:6" s="27" customFormat="1" ht="60" outlineLevel="4">
      <c r="A31" s="23" t="s">
        <v>136</v>
      </c>
      <c r="B31" s="24" t="s">
        <v>137</v>
      </c>
      <c r="C31" s="25">
        <v>5.5</v>
      </c>
      <c r="D31" s="25">
        <v>19.5</v>
      </c>
      <c r="E31" s="25">
        <v>19.100000000000001</v>
      </c>
      <c r="F31" s="26">
        <f t="shared" si="1"/>
        <v>97.948717948717956</v>
      </c>
    </row>
    <row r="32" spans="1:6" s="27" customFormat="1" outlineLevel="1">
      <c r="A32" s="23" t="s">
        <v>138</v>
      </c>
      <c r="B32" s="24" t="s">
        <v>139</v>
      </c>
      <c r="C32" s="25">
        <v>2300</v>
      </c>
      <c r="D32" s="25">
        <v>2003</v>
      </c>
      <c r="E32" s="25">
        <v>2005.9</v>
      </c>
      <c r="F32" s="26">
        <f t="shared" si="1"/>
        <v>100.14478282576135</v>
      </c>
    </row>
    <row r="33" spans="1:6" s="27" customFormat="1" ht="45" outlineLevel="2">
      <c r="A33" s="23" t="s">
        <v>140</v>
      </c>
      <c r="B33" s="24" t="s">
        <v>141</v>
      </c>
      <c r="C33" s="25">
        <v>2300</v>
      </c>
      <c r="D33" s="25">
        <v>2003</v>
      </c>
      <c r="E33" s="25">
        <v>2005.9</v>
      </c>
      <c r="F33" s="26">
        <f t="shared" si="1"/>
        <v>100.14478282576135</v>
      </c>
    </row>
    <row r="34" spans="1:6" s="27" customFormat="1" ht="75" outlineLevel="3">
      <c r="A34" s="23" t="s">
        <v>142</v>
      </c>
      <c r="B34" s="24" t="s">
        <v>143</v>
      </c>
      <c r="C34" s="25">
        <v>2300</v>
      </c>
      <c r="D34" s="25">
        <v>2003</v>
      </c>
      <c r="E34" s="25">
        <v>2005.9</v>
      </c>
      <c r="F34" s="26">
        <f t="shared" si="1"/>
        <v>100.14478282576135</v>
      </c>
    </row>
    <row r="35" spans="1:6" s="27" customFormat="1" ht="60" outlineLevel="3">
      <c r="A35" s="23" t="s">
        <v>144</v>
      </c>
      <c r="B35" s="24" t="s">
        <v>145</v>
      </c>
      <c r="C35" s="25">
        <v>0</v>
      </c>
      <c r="D35" s="25">
        <v>0.1</v>
      </c>
      <c r="E35" s="25">
        <v>0.1</v>
      </c>
      <c r="F35" s="26">
        <f t="shared" si="1"/>
        <v>100</v>
      </c>
    </row>
    <row r="36" spans="1:6" s="27" customFormat="1" ht="30" outlineLevel="4">
      <c r="A36" s="23" t="s">
        <v>146</v>
      </c>
      <c r="B36" s="24" t="s">
        <v>147</v>
      </c>
      <c r="C36" s="25">
        <v>0</v>
      </c>
      <c r="D36" s="25">
        <v>0.1</v>
      </c>
      <c r="E36" s="25">
        <v>0.1</v>
      </c>
      <c r="F36" s="26">
        <f t="shared" si="1"/>
        <v>100</v>
      </c>
    </row>
    <row r="37" spans="1:6" s="27" customFormat="1" outlineLevel="4">
      <c r="A37" s="23" t="s">
        <v>379</v>
      </c>
      <c r="B37" s="24" t="s">
        <v>148</v>
      </c>
      <c r="C37" s="25">
        <v>0</v>
      </c>
      <c r="D37" s="25">
        <v>0.1</v>
      </c>
      <c r="E37" s="25">
        <v>0.1</v>
      </c>
      <c r="F37" s="26">
        <f t="shared" si="1"/>
        <v>100</v>
      </c>
    </row>
    <row r="38" spans="1:6" s="27" customFormat="1" ht="45" outlineLevel="2">
      <c r="A38" s="23" t="s">
        <v>380</v>
      </c>
      <c r="B38" s="24" t="s">
        <v>86</v>
      </c>
      <c r="C38" s="25">
        <v>0</v>
      </c>
      <c r="D38" s="25">
        <v>0.1</v>
      </c>
      <c r="E38" s="25">
        <v>0.1</v>
      </c>
      <c r="F38" s="26">
        <f t="shared" si="1"/>
        <v>100</v>
      </c>
    </row>
    <row r="39" spans="1:6" s="27" customFormat="1" ht="75" outlineLevel="3">
      <c r="A39" s="23" t="s">
        <v>149</v>
      </c>
      <c r="B39" s="24" t="s">
        <v>150</v>
      </c>
      <c r="C39" s="25">
        <v>9872</v>
      </c>
      <c r="D39" s="25">
        <v>12268.1</v>
      </c>
      <c r="E39" s="25">
        <v>12307.5</v>
      </c>
      <c r="F39" s="26">
        <f t="shared" si="1"/>
        <v>100.32115812554511</v>
      </c>
    </row>
    <row r="40" spans="1:6" s="27" customFormat="1" ht="135" outlineLevel="4">
      <c r="A40" s="23" t="s">
        <v>151</v>
      </c>
      <c r="B40" s="28" t="s">
        <v>152</v>
      </c>
      <c r="C40" s="25">
        <v>9762</v>
      </c>
      <c r="D40" s="25">
        <v>11858.1</v>
      </c>
      <c r="E40" s="25">
        <v>11877.4</v>
      </c>
      <c r="F40" s="26">
        <f t="shared" si="1"/>
        <v>100.16275794604532</v>
      </c>
    </row>
    <row r="41" spans="1:6" s="27" customFormat="1" ht="105" outlineLevel="1">
      <c r="A41" s="23" t="s">
        <v>153</v>
      </c>
      <c r="B41" s="24" t="s">
        <v>154</v>
      </c>
      <c r="C41" s="25">
        <v>2462</v>
      </c>
      <c r="D41" s="25">
        <v>2393.6</v>
      </c>
      <c r="E41" s="25">
        <v>2333.6</v>
      </c>
      <c r="F41" s="26">
        <f t="shared" si="1"/>
        <v>97.493315508021396</v>
      </c>
    </row>
    <row r="42" spans="1:6" s="27" customFormat="1" ht="150" outlineLevel="2">
      <c r="A42" s="23" t="s">
        <v>50</v>
      </c>
      <c r="B42" s="32" t="s">
        <v>51</v>
      </c>
      <c r="C42" s="25">
        <v>2462</v>
      </c>
      <c r="D42" s="25">
        <v>2393.6</v>
      </c>
      <c r="E42" s="25">
        <v>2331</v>
      </c>
      <c r="F42" s="26">
        <f t="shared" si="1"/>
        <v>97.384692513368989</v>
      </c>
    </row>
    <row r="43" spans="1:6" s="27" customFormat="1" ht="120" outlineLevel="2">
      <c r="A43" s="23" t="s">
        <v>155</v>
      </c>
      <c r="B43" s="28" t="s">
        <v>156</v>
      </c>
      <c r="C43" s="25"/>
      <c r="D43" s="25"/>
      <c r="E43" s="25">
        <v>2.6</v>
      </c>
      <c r="F43" s="26" t="e">
        <f>E43*100/D43</f>
        <v>#DIV/0!</v>
      </c>
    </row>
    <row r="44" spans="1:6" s="27" customFormat="1" ht="120" outlineLevel="2">
      <c r="A44" s="33" t="s">
        <v>55</v>
      </c>
      <c r="B44" s="32" t="s">
        <v>52</v>
      </c>
      <c r="C44" s="25"/>
      <c r="D44" s="25">
        <v>660</v>
      </c>
      <c r="E44" s="25">
        <v>666.3</v>
      </c>
      <c r="F44" s="26"/>
    </row>
    <row r="45" spans="1:6" s="27" customFormat="1" ht="105" outlineLevel="2">
      <c r="A45" s="33" t="s">
        <v>54</v>
      </c>
      <c r="B45" s="32" t="s">
        <v>53</v>
      </c>
      <c r="C45" s="25"/>
      <c r="D45" s="25">
        <v>660</v>
      </c>
      <c r="E45" s="25">
        <v>666.3</v>
      </c>
      <c r="F45" s="26"/>
    </row>
    <row r="46" spans="1:6" s="27" customFormat="1" ht="120" outlineLevel="4">
      <c r="A46" s="23" t="s">
        <v>157</v>
      </c>
      <c r="B46" s="28" t="s">
        <v>158</v>
      </c>
      <c r="C46" s="25"/>
      <c r="D46" s="25">
        <v>4.5</v>
      </c>
      <c r="E46" s="25">
        <v>4.4000000000000004</v>
      </c>
      <c r="F46" s="26">
        <f t="shared" si="1"/>
        <v>97.777777777777786</v>
      </c>
    </row>
    <row r="47" spans="1:6" s="27" customFormat="1" ht="90" outlineLevel="3">
      <c r="A47" s="23" t="s">
        <v>159</v>
      </c>
      <c r="B47" s="24" t="s">
        <v>160</v>
      </c>
      <c r="C47" s="25"/>
      <c r="D47" s="25">
        <v>4.5</v>
      </c>
      <c r="E47" s="25">
        <v>4.4000000000000004</v>
      </c>
      <c r="F47" s="26">
        <f t="shared" si="1"/>
        <v>97.777777777777786</v>
      </c>
    </row>
    <row r="48" spans="1:6" s="27" customFormat="1" ht="60" outlineLevel="4">
      <c r="A48" s="23" t="s">
        <v>161</v>
      </c>
      <c r="B48" s="24" t="s">
        <v>162</v>
      </c>
      <c r="C48" s="25">
        <v>7300</v>
      </c>
      <c r="D48" s="25">
        <v>8800</v>
      </c>
      <c r="E48" s="25">
        <v>8873</v>
      </c>
      <c r="F48" s="26">
        <f t="shared" si="1"/>
        <v>100.82954545454545</v>
      </c>
    </row>
    <row r="49" spans="1:6" s="27" customFormat="1" ht="60" outlineLevel="3">
      <c r="A49" s="23" t="s">
        <v>163</v>
      </c>
      <c r="B49" s="24" t="s">
        <v>164</v>
      </c>
      <c r="C49" s="25">
        <v>7300</v>
      </c>
      <c r="D49" s="25">
        <v>8800</v>
      </c>
      <c r="E49" s="25">
        <v>8873</v>
      </c>
      <c r="F49" s="26">
        <f t="shared" si="1"/>
        <v>100.82954545454545</v>
      </c>
    </row>
    <row r="50" spans="1:6" s="27" customFormat="1" ht="30" outlineLevel="4">
      <c r="A50" s="23" t="s">
        <v>165</v>
      </c>
      <c r="B50" s="24" t="s">
        <v>166</v>
      </c>
      <c r="C50" s="25">
        <v>110</v>
      </c>
      <c r="D50" s="25">
        <v>410</v>
      </c>
      <c r="E50" s="25">
        <v>430.2</v>
      </c>
      <c r="F50" s="26">
        <f t="shared" si="1"/>
        <v>104.92682926829268</v>
      </c>
    </row>
    <row r="51" spans="1:6" s="27" customFormat="1" ht="75" outlineLevel="2">
      <c r="A51" s="23" t="s">
        <v>167</v>
      </c>
      <c r="B51" s="24" t="s">
        <v>168</v>
      </c>
      <c r="C51" s="25">
        <v>110</v>
      </c>
      <c r="D51" s="25">
        <v>410</v>
      </c>
      <c r="E51" s="25">
        <v>430.2</v>
      </c>
      <c r="F51" s="26">
        <f t="shared" si="1"/>
        <v>104.92682926829268</v>
      </c>
    </row>
    <row r="52" spans="1:6" s="27" customFormat="1" ht="75" outlineLevel="4">
      <c r="A52" s="23" t="s">
        <v>169</v>
      </c>
      <c r="B52" s="24" t="s">
        <v>170</v>
      </c>
      <c r="C52" s="25">
        <v>110</v>
      </c>
      <c r="D52" s="25">
        <v>410</v>
      </c>
      <c r="E52" s="25">
        <v>430.2</v>
      </c>
      <c r="F52" s="26">
        <f t="shared" si="1"/>
        <v>104.92682926829268</v>
      </c>
    </row>
    <row r="53" spans="1:6" s="27" customFormat="1" ht="30" outlineLevel="2">
      <c r="A53" s="23" t="s">
        <v>171</v>
      </c>
      <c r="B53" s="24" t="s">
        <v>172</v>
      </c>
      <c r="C53" s="25">
        <v>120</v>
      </c>
      <c r="D53" s="25">
        <v>178.4</v>
      </c>
      <c r="E53" s="25">
        <v>176.9</v>
      </c>
      <c r="F53" s="26">
        <f t="shared" ref="F53:F85" si="2">E53*100/D53</f>
        <v>99.1591928251121</v>
      </c>
    </row>
    <row r="54" spans="1:6" s="27" customFormat="1" ht="30" outlineLevel="3">
      <c r="A54" s="23" t="s">
        <v>173</v>
      </c>
      <c r="B54" s="24" t="s">
        <v>174</v>
      </c>
      <c r="C54" s="25">
        <v>120</v>
      </c>
      <c r="D54" s="25">
        <v>178.4</v>
      </c>
      <c r="E54" s="25">
        <v>176.9</v>
      </c>
      <c r="F54" s="26">
        <f t="shared" si="2"/>
        <v>99.1591928251121</v>
      </c>
    </row>
    <row r="55" spans="1:6" s="27" customFormat="1" ht="45" outlineLevel="4">
      <c r="A55" s="23" t="s">
        <v>175</v>
      </c>
      <c r="B55" s="24" t="s">
        <v>176</v>
      </c>
      <c r="C55" s="25">
        <v>40</v>
      </c>
      <c r="D55" s="25">
        <v>62</v>
      </c>
      <c r="E55" s="25">
        <v>61.8</v>
      </c>
      <c r="F55" s="26">
        <f t="shared" si="2"/>
        <v>99.677419354838705</v>
      </c>
    </row>
    <row r="56" spans="1:6" s="27" customFormat="1" ht="45" outlineLevel="4">
      <c r="A56" s="23" t="s">
        <v>177</v>
      </c>
      <c r="B56" s="32" t="s">
        <v>178</v>
      </c>
      <c r="C56" s="25">
        <v>10</v>
      </c>
      <c r="D56" s="25"/>
      <c r="E56" s="25"/>
      <c r="F56" s="26"/>
    </row>
    <row r="57" spans="1:6" s="27" customFormat="1" ht="30" outlineLevel="3">
      <c r="A57" s="23" t="s">
        <v>179</v>
      </c>
      <c r="B57" s="24" t="s">
        <v>180</v>
      </c>
      <c r="C57" s="25">
        <v>300</v>
      </c>
      <c r="D57" s="25"/>
      <c r="E57" s="25">
        <v>-0.2</v>
      </c>
      <c r="F57" s="26" t="e">
        <f t="shared" si="2"/>
        <v>#DIV/0!</v>
      </c>
    </row>
    <row r="58" spans="1:6" s="27" customFormat="1" ht="30" outlineLevel="2">
      <c r="A58" s="23" t="s">
        <v>181</v>
      </c>
      <c r="B58" s="24" t="s">
        <v>182</v>
      </c>
      <c r="C58" s="25">
        <v>69.7</v>
      </c>
      <c r="D58" s="25">
        <v>116.4</v>
      </c>
      <c r="E58" s="25">
        <v>115.2</v>
      </c>
      <c r="F58" s="26">
        <f t="shared" si="2"/>
        <v>98.969072164948443</v>
      </c>
    </row>
    <row r="59" spans="1:6" s="27" customFormat="1" ht="45" outlineLevel="3">
      <c r="A59" s="23" t="s">
        <v>183</v>
      </c>
      <c r="B59" s="24" t="s">
        <v>184</v>
      </c>
      <c r="C59" s="25">
        <v>6575.2</v>
      </c>
      <c r="D59" s="25">
        <v>5352.3</v>
      </c>
      <c r="E59" s="25">
        <v>4902.8</v>
      </c>
      <c r="F59" s="26">
        <f t="shared" si="2"/>
        <v>91.601741307475294</v>
      </c>
    </row>
    <row r="60" spans="1:6" s="27" customFormat="1" ht="30" outlineLevel="4">
      <c r="A60" s="23" t="s">
        <v>185</v>
      </c>
      <c r="B60" s="24" t="s">
        <v>186</v>
      </c>
      <c r="C60" s="25">
        <v>6295.2</v>
      </c>
      <c r="D60" s="25">
        <v>5352.3</v>
      </c>
      <c r="E60" s="25">
        <v>4634.7</v>
      </c>
      <c r="F60" s="26">
        <f t="shared" si="2"/>
        <v>86.592679782523405</v>
      </c>
    </row>
    <row r="61" spans="1:6" s="27" customFormat="1" ht="30" outlineLevel="2">
      <c r="A61" s="23" t="s">
        <v>187</v>
      </c>
      <c r="B61" s="24" t="s">
        <v>188</v>
      </c>
      <c r="C61" s="25">
        <v>6295.2</v>
      </c>
      <c r="D61" s="25">
        <v>5117.3</v>
      </c>
      <c r="E61" s="25">
        <v>4634.7</v>
      </c>
      <c r="F61" s="26">
        <f t="shared" si="2"/>
        <v>90.569245500556931</v>
      </c>
    </row>
    <row r="62" spans="1:6" s="27" customFormat="1" ht="45" outlineLevel="3">
      <c r="A62" s="23" t="s">
        <v>189</v>
      </c>
      <c r="B62" s="24" t="s">
        <v>190</v>
      </c>
      <c r="C62" s="25">
        <v>6295.2</v>
      </c>
      <c r="D62" s="25">
        <v>5117.3</v>
      </c>
      <c r="E62" s="25">
        <v>4634.7</v>
      </c>
      <c r="F62" s="26">
        <f t="shared" si="2"/>
        <v>90.569245500556931</v>
      </c>
    </row>
    <row r="63" spans="1:6" s="27" customFormat="1" ht="30" outlineLevel="4">
      <c r="A63" s="23" t="s">
        <v>191</v>
      </c>
      <c r="B63" s="24" t="s">
        <v>192</v>
      </c>
      <c r="C63" s="25">
        <v>280</v>
      </c>
      <c r="D63" s="25">
        <v>235</v>
      </c>
      <c r="E63" s="25">
        <v>268.10000000000002</v>
      </c>
      <c r="F63" s="26">
        <f t="shared" si="2"/>
        <v>114.08510638297874</v>
      </c>
    </row>
    <row r="64" spans="1:6" s="27" customFormat="1" ht="45" outlineLevel="4">
      <c r="A64" s="23" t="s">
        <v>193</v>
      </c>
      <c r="B64" s="24" t="s">
        <v>194</v>
      </c>
      <c r="C64" s="25">
        <v>280</v>
      </c>
      <c r="D64" s="25">
        <v>235</v>
      </c>
      <c r="E64" s="25">
        <v>268.10000000000002</v>
      </c>
      <c r="F64" s="26">
        <f t="shared" si="2"/>
        <v>114.08510638297874</v>
      </c>
    </row>
    <row r="65" spans="1:6" s="27" customFormat="1" ht="60" outlineLevel="1">
      <c r="A65" s="23" t="s">
        <v>195</v>
      </c>
      <c r="B65" s="24" t="s">
        <v>196</v>
      </c>
      <c r="C65" s="25">
        <v>280</v>
      </c>
      <c r="D65" s="25">
        <v>235</v>
      </c>
      <c r="E65" s="25">
        <v>268.10000000000002</v>
      </c>
      <c r="F65" s="26">
        <f t="shared" si="2"/>
        <v>114.08510638297874</v>
      </c>
    </row>
    <row r="66" spans="1:6" s="27" customFormat="1" ht="45" outlineLevel="3">
      <c r="A66" s="23" t="s">
        <v>197</v>
      </c>
      <c r="B66" s="24" t="s">
        <v>198</v>
      </c>
      <c r="C66" s="25">
        <v>660</v>
      </c>
      <c r="D66" s="25">
        <v>1509.3</v>
      </c>
      <c r="E66" s="25">
        <v>1434.4</v>
      </c>
      <c r="F66" s="26">
        <f t="shared" si="2"/>
        <v>95.03743457231829</v>
      </c>
    </row>
    <row r="67" spans="1:6" s="27" customFormat="1" ht="120" outlineLevel="4">
      <c r="A67" s="23" t="s">
        <v>199</v>
      </c>
      <c r="B67" s="28" t="s">
        <v>200</v>
      </c>
      <c r="C67" s="25">
        <v>200</v>
      </c>
      <c r="D67" s="25">
        <v>46</v>
      </c>
      <c r="E67" s="25">
        <v>45.4</v>
      </c>
      <c r="F67" s="26">
        <f t="shared" si="2"/>
        <v>98.695652173913047</v>
      </c>
    </row>
    <row r="68" spans="1:6" s="27" customFormat="1" ht="135">
      <c r="A68" s="23" t="s">
        <v>201</v>
      </c>
      <c r="B68" s="28" t="s">
        <v>202</v>
      </c>
      <c r="C68" s="25">
        <v>200</v>
      </c>
      <c r="D68" s="25">
        <v>46</v>
      </c>
      <c r="E68" s="25">
        <v>45.4</v>
      </c>
      <c r="F68" s="26">
        <f t="shared" si="2"/>
        <v>98.695652173913047</v>
      </c>
    </row>
    <row r="69" spans="1:6" s="27" customFormat="1" ht="135" outlineLevel="1">
      <c r="A69" s="23" t="s">
        <v>203</v>
      </c>
      <c r="B69" s="28" t="s">
        <v>204</v>
      </c>
      <c r="C69" s="25">
        <v>200</v>
      </c>
      <c r="D69" s="25">
        <v>46</v>
      </c>
      <c r="E69" s="25">
        <v>45.4</v>
      </c>
      <c r="F69" s="26">
        <f t="shared" si="2"/>
        <v>98.695652173913047</v>
      </c>
    </row>
    <row r="70" spans="1:6" s="27" customFormat="1" ht="45" outlineLevel="3">
      <c r="A70" s="23" t="s">
        <v>205</v>
      </c>
      <c r="B70" s="24" t="s">
        <v>206</v>
      </c>
      <c r="C70" s="25">
        <v>460</v>
      </c>
      <c r="D70" s="25">
        <v>1463.3</v>
      </c>
      <c r="E70" s="25">
        <v>1389</v>
      </c>
      <c r="F70" s="26">
        <f t="shared" si="2"/>
        <v>94.922435590787941</v>
      </c>
    </row>
    <row r="71" spans="1:6" s="27" customFormat="1" ht="45" outlineLevel="4">
      <c r="A71" s="23" t="s">
        <v>207</v>
      </c>
      <c r="B71" s="24" t="s">
        <v>208</v>
      </c>
      <c r="C71" s="25">
        <v>460</v>
      </c>
      <c r="D71" s="25">
        <v>1460</v>
      </c>
      <c r="E71" s="25">
        <v>1385.7</v>
      </c>
      <c r="F71" s="26">
        <f t="shared" si="2"/>
        <v>94.910958904109592</v>
      </c>
    </row>
    <row r="72" spans="1:6" s="27" customFormat="1" ht="75" outlineLevel="3">
      <c r="A72" s="23" t="s">
        <v>209</v>
      </c>
      <c r="B72" s="24" t="s">
        <v>210</v>
      </c>
      <c r="C72" s="25">
        <v>460</v>
      </c>
      <c r="D72" s="25">
        <v>1460</v>
      </c>
      <c r="E72" s="25">
        <v>1385.7</v>
      </c>
      <c r="F72" s="26">
        <f t="shared" si="2"/>
        <v>94.910958904109592</v>
      </c>
    </row>
    <row r="73" spans="1:6" s="27" customFormat="1" ht="75" outlineLevel="2">
      <c r="A73" s="23" t="s">
        <v>211</v>
      </c>
      <c r="B73" s="24" t="s">
        <v>212</v>
      </c>
      <c r="C73" s="25"/>
      <c r="D73" s="25">
        <v>3.3</v>
      </c>
      <c r="E73" s="25">
        <v>3.2</v>
      </c>
      <c r="F73" s="26">
        <f t="shared" si="2"/>
        <v>96.969696969696969</v>
      </c>
    </row>
    <row r="74" spans="1:6" s="27" customFormat="1" ht="75" outlineLevel="3">
      <c r="A74" s="23" t="s">
        <v>213</v>
      </c>
      <c r="B74" s="24" t="s">
        <v>214</v>
      </c>
      <c r="C74" s="25"/>
      <c r="D74" s="25">
        <v>3.3</v>
      </c>
      <c r="E74" s="25">
        <v>3.2</v>
      </c>
      <c r="F74" s="26">
        <f t="shared" si="2"/>
        <v>96.969696969696969</v>
      </c>
    </row>
    <row r="75" spans="1:6" s="27" customFormat="1" ht="30" outlineLevel="3">
      <c r="A75" s="23" t="s">
        <v>215</v>
      </c>
      <c r="B75" s="24" t="s">
        <v>216</v>
      </c>
      <c r="C75" s="25">
        <v>825</v>
      </c>
      <c r="D75" s="25">
        <v>1437</v>
      </c>
      <c r="E75" s="25">
        <v>1437.7</v>
      </c>
      <c r="F75" s="26">
        <f t="shared" si="2"/>
        <v>100.04871259568546</v>
      </c>
    </row>
    <row r="76" spans="1:6" s="27" customFormat="1" ht="45" outlineLevel="4">
      <c r="A76" s="23" t="s">
        <v>217</v>
      </c>
      <c r="B76" s="24" t="s">
        <v>218</v>
      </c>
      <c r="C76" s="25">
        <v>3</v>
      </c>
      <c r="D76" s="25">
        <v>8</v>
      </c>
      <c r="E76" s="25">
        <v>5.5</v>
      </c>
      <c r="F76" s="26">
        <f t="shared" si="2"/>
        <v>68.75</v>
      </c>
    </row>
    <row r="77" spans="1:6" s="27" customFormat="1" ht="90" outlineLevel="4">
      <c r="A77" s="23" t="s">
        <v>56</v>
      </c>
      <c r="B77" s="32" t="s">
        <v>220</v>
      </c>
      <c r="C77" s="25"/>
      <c r="D77" s="25">
        <v>2.5</v>
      </c>
      <c r="E77" s="25">
        <v>0</v>
      </c>
      <c r="F77" s="26">
        <f t="shared" si="2"/>
        <v>0</v>
      </c>
    </row>
    <row r="78" spans="1:6" s="27" customFormat="1" ht="90" outlineLevel="3">
      <c r="A78" s="23" t="s">
        <v>219</v>
      </c>
      <c r="B78" s="24" t="s">
        <v>220</v>
      </c>
      <c r="C78" s="25">
        <v>3</v>
      </c>
      <c r="D78" s="25">
        <v>5.5</v>
      </c>
      <c r="E78" s="25">
        <v>5.5</v>
      </c>
      <c r="F78" s="26">
        <f t="shared" si="2"/>
        <v>100</v>
      </c>
    </row>
    <row r="79" spans="1:6" s="27" customFormat="1" ht="90" outlineLevel="3">
      <c r="A79" s="23" t="s">
        <v>89</v>
      </c>
      <c r="B79" s="24" t="s">
        <v>90</v>
      </c>
      <c r="C79" s="25">
        <v>230</v>
      </c>
      <c r="D79" s="25">
        <v>195</v>
      </c>
      <c r="E79" s="25">
        <v>181.5</v>
      </c>
      <c r="F79" s="26">
        <f>E79*100/D79</f>
        <v>93.07692307692308</v>
      </c>
    </row>
    <row r="80" spans="1:6" s="27" customFormat="1" ht="90" outlineLevel="4">
      <c r="A80" s="23" t="s">
        <v>221</v>
      </c>
      <c r="B80" s="24" t="s">
        <v>222</v>
      </c>
      <c r="C80" s="25">
        <v>230</v>
      </c>
      <c r="D80" s="25">
        <v>195</v>
      </c>
      <c r="E80" s="25">
        <v>181.5</v>
      </c>
      <c r="F80" s="26">
        <f t="shared" si="2"/>
        <v>93.07692307692308</v>
      </c>
    </row>
    <row r="81" spans="1:9" s="27" customFormat="1" ht="180" outlineLevel="4">
      <c r="A81" s="23" t="s">
        <v>223</v>
      </c>
      <c r="B81" s="28" t="s">
        <v>224</v>
      </c>
      <c r="C81" s="25">
        <v>60</v>
      </c>
      <c r="D81" s="25">
        <v>80</v>
      </c>
      <c r="E81" s="25">
        <v>80</v>
      </c>
      <c r="F81" s="26">
        <f t="shared" si="2"/>
        <v>100</v>
      </c>
    </row>
    <row r="82" spans="1:9" s="27" customFormat="1" ht="30" outlineLevel="4">
      <c r="A82" s="23" t="s">
        <v>225</v>
      </c>
      <c r="B82" s="24" t="s">
        <v>226</v>
      </c>
      <c r="C82" s="25">
        <v>60</v>
      </c>
      <c r="D82" s="25">
        <v>80</v>
      </c>
      <c r="E82" s="25">
        <v>80</v>
      </c>
      <c r="F82" s="26">
        <f t="shared" si="2"/>
        <v>100</v>
      </c>
    </row>
    <row r="83" spans="1:9" s="27" customFormat="1" ht="90" outlineLevel="4">
      <c r="A83" s="23" t="s">
        <v>227</v>
      </c>
      <c r="B83" s="24" t="s">
        <v>228</v>
      </c>
      <c r="C83" s="25">
        <v>3</v>
      </c>
      <c r="D83" s="25">
        <v>13.3</v>
      </c>
      <c r="E83" s="25">
        <v>14.8</v>
      </c>
      <c r="F83" s="26">
        <f t="shared" si="2"/>
        <v>111.27819548872179</v>
      </c>
    </row>
    <row r="84" spans="1:9" s="27" customFormat="1" ht="45" outlineLevel="4">
      <c r="A84" s="23" t="s">
        <v>229</v>
      </c>
      <c r="B84" s="24" t="s">
        <v>230</v>
      </c>
      <c r="C84" s="25">
        <v>11</v>
      </c>
      <c r="D84" s="25">
        <v>11</v>
      </c>
      <c r="E84" s="25">
        <v>12.9</v>
      </c>
      <c r="F84" s="26">
        <f t="shared" si="2"/>
        <v>117.27272727272727</v>
      </c>
    </row>
    <row r="85" spans="1:9" s="27" customFormat="1" ht="90" outlineLevel="4">
      <c r="A85" s="23" t="s">
        <v>231</v>
      </c>
      <c r="B85" s="24" t="s">
        <v>232</v>
      </c>
      <c r="C85" s="25">
        <v>11</v>
      </c>
      <c r="D85" s="25">
        <v>11</v>
      </c>
      <c r="E85" s="25">
        <v>12.9</v>
      </c>
      <c r="F85" s="26">
        <f t="shared" si="2"/>
        <v>117.27272727272727</v>
      </c>
    </row>
    <row r="86" spans="1:9" s="27" customFormat="1" ht="30" outlineLevel="2">
      <c r="A86" s="23" t="s">
        <v>233</v>
      </c>
      <c r="B86" s="24" t="s">
        <v>234</v>
      </c>
      <c r="C86" s="25">
        <v>12</v>
      </c>
      <c r="D86" s="25">
        <v>516</v>
      </c>
      <c r="E86" s="25">
        <v>515.5</v>
      </c>
      <c r="F86" s="26">
        <f t="shared" ref="F86:F130" si="3">E86*100/D86</f>
        <v>99.903100775193792</v>
      </c>
    </row>
    <row r="87" spans="1:9" s="27" customFormat="1" ht="60" outlineLevel="3">
      <c r="A87" s="23" t="s">
        <v>235</v>
      </c>
      <c r="B87" s="24" t="s">
        <v>236</v>
      </c>
      <c r="C87" s="25">
        <v>12</v>
      </c>
      <c r="D87" s="25">
        <v>516</v>
      </c>
      <c r="E87" s="25">
        <v>515.5</v>
      </c>
      <c r="F87" s="26">
        <f t="shared" si="3"/>
        <v>99.903100775193792</v>
      </c>
    </row>
    <row r="88" spans="1:9" s="27" customFormat="1" ht="105" outlineLevel="4">
      <c r="A88" s="23" t="s">
        <v>237</v>
      </c>
      <c r="B88" s="24" t="s">
        <v>238</v>
      </c>
      <c r="C88" s="25">
        <v>13</v>
      </c>
      <c r="D88" s="25">
        <v>31.7</v>
      </c>
      <c r="E88" s="25">
        <v>33.200000000000003</v>
      </c>
      <c r="F88" s="26">
        <f t="shared" si="3"/>
        <v>104.73186119873819</v>
      </c>
    </row>
    <row r="89" spans="1:9" s="27" customFormat="1" ht="45" outlineLevel="4">
      <c r="A89" s="23" t="s">
        <v>239</v>
      </c>
      <c r="B89" s="24" t="s">
        <v>240</v>
      </c>
      <c r="C89" s="25">
        <v>493</v>
      </c>
      <c r="D89" s="25">
        <v>582</v>
      </c>
      <c r="E89" s="25">
        <v>594.29999999999995</v>
      </c>
      <c r="F89" s="26">
        <f t="shared" si="3"/>
        <v>102.11340206185565</v>
      </c>
    </row>
    <row r="90" spans="1:9" s="27" customFormat="1" ht="60" outlineLevel="4">
      <c r="A90" s="23" t="s">
        <v>241</v>
      </c>
      <c r="B90" s="24" t="s">
        <v>242</v>
      </c>
      <c r="C90" s="25">
        <v>493</v>
      </c>
      <c r="D90" s="25">
        <v>582</v>
      </c>
      <c r="E90" s="25">
        <v>594.29999999999995</v>
      </c>
      <c r="F90" s="26">
        <f t="shared" si="3"/>
        <v>102.11340206185565</v>
      </c>
    </row>
    <row r="91" spans="1:9" s="27" customFormat="1" outlineLevel="4">
      <c r="A91" s="23" t="s">
        <v>243</v>
      </c>
      <c r="B91" s="24" t="s">
        <v>244</v>
      </c>
      <c r="C91" s="25">
        <v>100</v>
      </c>
      <c r="D91" s="25">
        <v>286.2</v>
      </c>
      <c r="E91" s="25">
        <v>312.5</v>
      </c>
      <c r="F91" s="26">
        <f t="shared" si="3"/>
        <v>109.18937805730259</v>
      </c>
    </row>
    <row r="92" spans="1:9" s="27" customFormat="1" outlineLevel="4">
      <c r="A92" s="23" t="s">
        <v>245</v>
      </c>
      <c r="B92" s="24" t="s">
        <v>246</v>
      </c>
      <c r="C92" s="25"/>
      <c r="D92" s="25">
        <v>0</v>
      </c>
      <c r="E92" s="25">
        <v>10.1</v>
      </c>
      <c r="F92" s="26"/>
    </row>
    <row r="93" spans="1:9" s="27" customFormat="1" ht="30" outlineLevel="4">
      <c r="A93" s="23" t="s">
        <v>247</v>
      </c>
      <c r="B93" s="24" t="s">
        <v>248</v>
      </c>
      <c r="C93" s="25"/>
      <c r="D93" s="25">
        <v>0</v>
      </c>
      <c r="E93" s="25">
        <v>10.1</v>
      </c>
      <c r="F93" s="26"/>
    </row>
    <row r="94" spans="1:9" s="27" customFormat="1" outlineLevel="4">
      <c r="A94" s="23" t="s">
        <v>249</v>
      </c>
      <c r="B94" s="24" t="s">
        <v>250</v>
      </c>
      <c r="C94" s="25">
        <v>100</v>
      </c>
      <c r="D94" s="25">
        <v>286.2</v>
      </c>
      <c r="E94" s="25">
        <v>302.39999999999998</v>
      </c>
      <c r="F94" s="26">
        <f t="shared" si="3"/>
        <v>105.66037735849056</v>
      </c>
    </row>
    <row r="95" spans="1:9" s="27" customFormat="1" ht="30" outlineLevel="4">
      <c r="A95" s="23" t="s">
        <v>251</v>
      </c>
      <c r="B95" s="24" t="s">
        <v>252</v>
      </c>
      <c r="C95" s="25"/>
      <c r="D95" s="25">
        <v>286.2</v>
      </c>
      <c r="E95" s="25">
        <v>302.39999999999998</v>
      </c>
      <c r="F95" s="26">
        <f t="shared" si="3"/>
        <v>105.66037735849056</v>
      </c>
    </row>
    <row r="96" spans="1:9" s="27" customFormat="1" outlineLevel="4">
      <c r="A96" s="23" t="s">
        <v>253</v>
      </c>
      <c r="B96" s="24" t="s">
        <v>254</v>
      </c>
      <c r="C96" s="25">
        <v>678950.44</v>
      </c>
      <c r="D96" s="25">
        <v>766113.45</v>
      </c>
      <c r="E96" s="25">
        <v>762584.01</v>
      </c>
      <c r="F96" s="26">
        <f t="shared" si="3"/>
        <v>99.539305829965528</v>
      </c>
      <c r="G96" s="29"/>
      <c r="H96" s="29"/>
      <c r="I96" s="29"/>
    </row>
    <row r="97" spans="1:9" s="27" customFormat="1" ht="60" outlineLevel="3">
      <c r="A97" s="23" t="s">
        <v>255</v>
      </c>
      <c r="B97" s="30" t="s">
        <v>256</v>
      </c>
      <c r="C97" s="25">
        <v>678950.44</v>
      </c>
      <c r="D97" s="25">
        <v>769821.95</v>
      </c>
      <c r="E97" s="25">
        <v>766301.65</v>
      </c>
      <c r="F97" s="26">
        <f t="shared" si="3"/>
        <v>99.542712441493777</v>
      </c>
      <c r="G97" s="29"/>
      <c r="H97" s="29"/>
      <c r="I97" s="29"/>
    </row>
    <row r="98" spans="1:9" s="27" customFormat="1" ht="30" outlineLevel="4">
      <c r="A98" s="23" t="s">
        <v>289</v>
      </c>
      <c r="B98" s="30" t="s">
        <v>257</v>
      </c>
      <c r="C98" s="25">
        <v>287574.7</v>
      </c>
      <c r="D98" s="25">
        <v>298745.2</v>
      </c>
      <c r="E98" s="25">
        <v>298745.2</v>
      </c>
      <c r="F98" s="26">
        <f t="shared" si="3"/>
        <v>100</v>
      </c>
    </row>
    <row r="99" spans="1:9" s="27" customFormat="1" ht="30" outlineLevel="4">
      <c r="A99" s="23" t="s">
        <v>290</v>
      </c>
      <c r="B99" s="30" t="s">
        <v>258</v>
      </c>
      <c r="C99" s="25">
        <v>287574.7</v>
      </c>
      <c r="D99" s="25">
        <v>287574.7</v>
      </c>
      <c r="E99" s="25">
        <v>287574.7</v>
      </c>
      <c r="F99" s="26">
        <f t="shared" si="3"/>
        <v>100</v>
      </c>
    </row>
    <row r="100" spans="1:9" s="27" customFormat="1" ht="60" outlineLevel="3">
      <c r="A100" s="23" t="s">
        <v>291</v>
      </c>
      <c r="B100" s="30" t="s">
        <v>292</v>
      </c>
      <c r="C100" s="25">
        <v>287574.7</v>
      </c>
      <c r="D100" s="25">
        <v>287574.7</v>
      </c>
      <c r="E100" s="25">
        <v>287574.7</v>
      </c>
      <c r="F100" s="26">
        <f t="shared" si="3"/>
        <v>100</v>
      </c>
    </row>
    <row r="101" spans="1:9" s="27" customFormat="1" ht="45" outlineLevel="4">
      <c r="A101" s="23" t="s">
        <v>293</v>
      </c>
      <c r="B101" s="30" t="s">
        <v>259</v>
      </c>
      <c r="C101" s="25">
        <v>0</v>
      </c>
      <c r="D101" s="25">
        <v>11170.5</v>
      </c>
      <c r="E101" s="25">
        <v>11170.5</v>
      </c>
      <c r="F101" s="26">
        <f t="shared" si="3"/>
        <v>100</v>
      </c>
    </row>
    <row r="102" spans="1:9" s="27" customFormat="1" ht="60" outlineLevel="3">
      <c r="A102" s="23" t="s">
        <v>294</v>
      </c>
      <c r="B102" s="30" t="s">
        <v>260</v>
      </c>
      <c r="C102" s="25">
        <v>0</v>
      </c>
      <c r="D102" s="25">
        <v>11170.5</v>
      </c>
      <c r="E102" s="25">
        <v>11170.5</v>
      </c>
      <c r="F102" s="26">
        <f t="shared" si="3"/>
        <v>100</v>
      </c>
    </row>
    <row r="103" spans="1:9" s="27" customFormat="1" ht="45" outlineLevel="4">
      <c r="A103" s="23" t="s">
        <v>295</v>
      </c>
      <c r="B103" s="30" t="s">
        <v>261</v>
      </c>
      <c r="C103" s="25">
        <v>4827.5</v>
      </c>
      <c r="D103" s="25">
        <v>57924.45</v>
      </c>
      <c r="E103" s="25">
        <v>57816.15</v>
      </c>
      <c r="F103" s="26">
        <f t="shared" si="3"/>
        <v>99.813032320548587</v>
      </c>
    </row>
    <row r="104" spans="1:9" s="27" customFormat="1" ht="30" outlineLevel="4">
      <c r="A104" s="23" t="s">
        <v>296</v>
      </c>
      <c r="B104" s="30" t="s">
        <v>262</v>
      </c>
      <c r="C104" s="25">
        <v>0</v>
      </c>
      <c r="D104" s="25">
        <v>255.6</v>
      </c>
      <c r="E104" s="25">
        <v>255.6</v>
      </c>
      <c r="F104" s="26">
        <f t="shared" si="3"/>
        <v>100</v>
      </c>
      <c r="G104" s="29"/>
    </row>
    <row r="105" spans="1:9" s="27" customFormat="1" ht="45" outlineLevel="4">
      <c r="A105" s="23" t="s">
        <v>297</v>
      </c>
      <c r="B105" s="30" t="s">
        <v>263</v>
      </c>
      <c r="C105" s="25">
        <v>0</v>
      </c>
      <c r="D105" s="25">
        <v>255.6</v>
      </c>
      <c r="E105" s="25">
        <v>255.6</v>
      </c>
      <c r="F105" s="26">
        <f t="shared" si="3"/>
        <v>100</v>
      </c>
    </row>
    <row r="106" spans="1:9" s="27" customFormat="1" ht="30" outlineLevel="2">
      <c r="A106" s="23" t="s">
        <v>298</v>
      </c>
      <c r="B106" s="30" t="s">
        <v>299</v>
      </c>
      <c r="C106" s="25">
        <v>0</v>
      </c>
      <c r="D106" s="25">
        <v>549.9</v>
      </c>
      <c r="E106" s="25">
        <v>549.9</v>
      </c>
      <c r="F106" s="26">
        <f t="shared" si="3"/>
        <v>100</v>
      </c>
    </row>
    <row r="107" spans="1:9" s="27" customFormat="1" ht="30" outlineLevel="4">
      <c r="A107" s="23" t="s">
        <v>300</v>
      </c>
      <c r="B107" s="30" t="s">
        <v>301</v>
      </c>
      <c r="C107" s="25">
        <v>0</v>
      </c>
      <c r="D107" s="25">
        <v>549.9</v>
      </c>
      <c r="E107" s="25">
        <v>549.9</v>
      </c>
      <c r="F107" s="26">
        <f t="shared" si="3"/>
        <v>100</v>
      </c>
    </row>
    <row r="108" spans="1:9" s="27" customFormat="1" ht="105" outlineLevel="4">
      <c r="A108" s="23" t="s">
        <v>302</v>
      </c>
      <c r="B108" s="30" t="s">
        <v>303</v>
      </c>
      <c r="C108" s="25">
        <v>0</v>
      </c>
      <c r="D108" s="25">
        <v>277.8</v>
      </c>
      <c r="E108" s="25">
        <v>277.8</v>
      </c>
      <c r="F108" s="26">
        <f t="shared" si="3"/>
        <v>100</v>
      </c>
    </row>
    <row r="109" spans="1:9" s="27" customFormat="1" ht="105" outlineLevel="4">
      <c r="A109" s="23" t="s">
        <v>302</v>
      </c>
      <c r="B109" s="30" t="s">
        <v>303</v>
      </c>
      <c r="C109" s="25">
        <v>0</v>
      </c>
      <c r="D109" s="25">
        <v>277.8</v>
      </c>
      <c r="E109" s="25">
        <v>277.8</v>
      </c>
      <c r="F109" s="26">
        <f>E109*100/D109</f>
        <v>100</v>
      </c>
    </row>
    <row r="110" spans="1:9" s="27" customFormat="1" outlineLevel="4">
      <c r="A110" s="23" t="s">
        <v>304</v>
      </c>
      <c r="B110" s="30" t="s">
        <v>264</v>
      </c>
      <c r="C110" s="25">
        <v>4827.5</v>
      </c>
      <c r="D110" s="25">
        <v>56841.15</v>
      </c>
      <c r="E110" s="25">
        <v>56732.85</v>
      </c>
      <c r="F110" s="26">
        <f t="shared" si="3"/>
        <v>99.809469020243256</v>
      </c>
    </row>
    <row r="111" spans="1:9" s="27" customFormat="1" ht="105" outlineLevel="3">
      <c r="A111" s="23" t="s">
        <v>305</v>
      </c>
      <c r="B111" s="30" t="s">
        <v>306</v>
      </c>
      <c r="C111" s="25">
        <v>0</v>
      </c>
      <c r="D111" s="25">
        <v>4454</v>
      </c>
      <c r="E111" s="25">
        <v>4454</v>
      </c>
      <c r="F111" s="26">
        <f t="shared" si="3"/>
        <v>100</v>
      </c>
    </row>
    <row r="112" spans="1:9" s="27" customFormat="1" ht="150" outlineLevel="3">
      <c r="A112" s="23" t="s">
        <v>307</v>
      </c>
      <c r="B112" s="31" t="s">
        <v>308</v>
      </c>
      <c r="C112" s="25">
        <v>0</v>
      </c>
      <c r="D112" s="25">
        <v>783.7</v>
      </c>
      <c r="E112" s="25">
        <v>783.7</v>
      </c>
      <c r="F112" s="26">
        <f t="shared" si="3"/>
        <v>100</v>
      </c>
    </row>
    <row r="113" spans="1:6" s="27" customFormat="1" ht="105" outlineLevel="4">
      <c r="A113" s="23" t="s">
        <v>309</v>
      </c>
      <c r="B113" s="30" t="s">
        <v>310</v>
      </c>
      <c r="C113" s="25">
        <v>0</v>
      </c>
      <c r="D113" s="25">
        <v>661.5</v>
      </c>
      <c r="E113" s="25">
        <v>661.5</v>
      </c>
      <c r="F113" s="26">
        <f t="shared" si="3"/>
        <v>100</v>
      </c>
    </row>
    <row r="114" spans="1:6" s="27" customFormat="1" ht="75" outlineLevel="3">
      <c r="A114" s="23" t="s">
        <v>311</v>
      </c>
      <c r="B114" s="30" t="s">
        <v>312</v>
      </c>
      <c r="C114" s="25">
        <v>0</v>
      </c>
      <c r="D114" s="25">
        <v>178.4</v>
      </c>
      <c r="E114" s="25">
        <v>178.4</v>
      </c>
      <c r="F114" s="26">
        <f t="shared" si="3"/>
        <v>100</v>
      </c>
    </row>
    <row r="115" spans="1:6" s="27" customFormat="1" ht="60" outlineLevel="4">
      <c r="A115" s="23" t="s">
        <v>313</v>
      </c>
      <c r="B115" s="30" t="s">
        <v>314</v>
      </c>
      <c r="C115" s="25">
        <v>0</v>
      </c>
      <c r="D115" s="25">
        <v>1335</v>
      </c>
      <c r="E115" s="25">
        <v>1335</v>
      </c>
      <c r="F115" s="26">
        <f t="shared" si="3"/>
        <v>100</v>
      </c>
    </row>
    <row r="116" spans="1:6" s="27" customFormat="1" ht="165" outlineLevel="1">
      <c r="A116" s="23" t="s">
        <v>315</v>
      </c>
      <c r="B116" s="31" t="s">
        <v>316</v>
      </c>
      <c r="C116" s="25">
        <v>0</v>
      </c>
      <c r="D116" s="25">
        <v>286.89999999999998</v>
      </c>
      <c r="E116" s="25">
        <v>286.89999999999998</v>
      </c>
      <c r="F116" s="26">
        <f t="shared" si="3"/>
        <v>100</v>
      </c>
    </row>
    <row r="117" spans="1:6" s="27" customFormat="1" ht="105" outlineLevel="2">
      <c r="A117" s="23" t="s">
        <v>317</v>
      </c>
      <c r="B117" s="30" t="s">
        <v>318</v>
      </c>
      <c r="C117" s="25">
        <v>0</v>
      </c>
      <c r="D117" s="25">
        <v>8802</v>
      </c>
      <c r="E117" s="25">
        <v>8802</v>
      </c>
      <c r="F117" s="26">
        <f t="shared" si="3"/>
        <v>100</v>
      </c>
    </row>
    <row r="118" spans="1:6" s="27" customFormat="1" ht="150" outlineLevel="3">
      <c r="A118" s="23" t="s">
        <v>319</v>
      </c>
      <c r="B118" s="31" t="s">
        <v>320</v>
      </c>
      <c r="C118" s="25">
        <v>0</v>
      </c>
      <c r="D118" s="25">
        <v>42.7</v>
      </c>
      <c r="E118" s="25">
        <v>42.7</v>
      </c>
      <c r="F118" s="26">
        <f t="shared" si="3"/>
        <v>100</v>
      </c>
    </row>
    <row r="119" spans="1:6" ht="45" outlineLevel="4">
      <c r="A119" s="19" t="s">
        <v>321</v>
      </c>
      <c r="B119" s="20" t="s">
        <v>322</v>
      </c>
      <c r="C119" s="22">
        <v>1237.9000000000001</v>
      </c>
      <c r="D119" s="22">
        <v>1237.9000000000001</v>
      </c>
      <c r="E119" s="22">
        <v>1237.8599999999999</v>
      </c>
      <c r="F119" s="16">
        <f t="shared" si="3"/>
        <v>99.9967687212214</v>
      </c>
    </row>
    <row r="120" spans="1:6" ht="75" outlineLevel="3">
      <c r="A120" s="19" t="s">
        <v>323</v>
      </c>
      <c r="B120" s="20" t="s">
        <v>324</v>
      </c>
      <c r="C120" s="22">
        <v>0</v>
      </c>
      <c r="D120" s="22">
        <v>6</v>
      </c>
      <c r="E120" s="22">
        <v>6</v>
      </c>
      <c r="F120" s="16">
        <f t="shared" si="3"/>
        <v>100</v>
      </c>
    </row>
    <row r="121" spans="1:6" ht="45" outlineLevel="4">
      <c r="A121" s="19" t="s">
        <v>325</v>
      </c>
      <c r="B121" s="20" t="s">
        <v>265</v>
      </c>
      <c r="C121" s="22">
        <v>0</v>
      </c>
      <c r="D121" s="22">
        <v>474.1</v>
      </c>
      <c r="E121" s="22">
        <v>474.1</v>
      </c>
      <c r="F121" s="16">
        <f t="shared" si="3"/>
        <v>100</v>
      </c>
    </row>
    <row r="122" spans="1:6" ht="90" outlineLevel="1">
      <c r="A122" s="19" t="s">
        <v>326</v>
      </c>
      <c r="B122" s="20" t="s">
        <v>327</v>
      </c>
      <c r="C122" s="22">
        <v>0</v>
      </c>
      <c r="D122" s="22">
        <v>964.2</v>
      </c>
      <c r="E122" s="22">
        <v>964.2</v>
      </c>
      <c r="F122" s="16">
        <f t="shared" si="3"/>
        <v>100</v>
      </c>
    </row>
    <row r="123" spans="1:6" ht="75" outlineLevel="2">
      <c r="A123" s="19" t="s">
        <v>328</v>
      </c>
      <c r="B123" s="20" t="s">
        <v>329</v>
      </c>
      <c r="C123" s="22">
        <v>0</v>
      </c>
      <c r="D123" s="22">
        <v>500</v>
      </c>
      <c r="E123" s="22">
        <v>500</v>
      </c>
      <c r="F123" s="16">
        <f t="shared" si="3"/>
        <v>100</v>
      </c>
    </row>
    <row r="124" spans="1:6" ht="75" outlineLevel="3">
      <c r="A124" s="19" t="s">
        <v>330</v>
      </c>
      <c r="B124" s="20" t="s">
        <v>331</v>
      </c>
      <c r="C124" s="22">
        <v>0</v>
      </c>
      <c r="D124" s="22">
        <v>2100</v>
      </c>
      <c r="E124" s="22">
        <v>2100</v>
      </c>
      <c r="F124" s="16">
        <f t="shared" si="3"/>
        <v>100</v>
      </c>
    </row>
    <row r="125" spans="1:6" ht="75" outlineLevel="4">
      <c r="A125" s="19" t="s">
        <v>332</v>
      </c>
      <c r="B125" s="20" t="s">
        <v>333</v>
      </c>
      <c r="C125" s="22">
        <v>0</v>
      </c>
      <c r="D125" s="22">
        <v>627.79999999999995</v>
      </c>
      <c r="E125" s="22">
        <v>627.79999999999995</v>
      </c>
      <c r="F125" s="16">
        <f t="shared" si="3"/>
        <v>100</v>
      </c>
    </row>
    <row r="126" spans="1:6" ht="75" outlineLevel="2">
      <c r="A126" s="19" t="s">
        <v>334</v>
      </c>
      <c r="B126" s="20" t="s">
        <v>335</v>
      </c>
      <c r="C126" s="22">
        <v>0</v>
      </c>
      <c r="D126" s="22">
        <v>97.3</v>
      </c>
      <c r="E126" s="22">
        <v>97.3</v>
      </c>
      <c r="F126" s="16">
        <f t="shared" si="3"/>
        <v>100</v>
      </c>
    </row>
    <row r="127" spans="1:6" ht="45" outlineLevel="3">
      <c r="A127" s="19" t="s">
        <v>336</v>
      </c>
      <c r="B127" s="20" t="s">
        <v>337</v>
      </c>
      <c r="C127" s="22">
        <v>312.89999999999998</v>
      </c>
      <c r="D127" s="22">
        <v>312.89999999999998</v>
      </c>
      <c r="E127" s="22">
        <v>312.89999999999998</v>
      </c>
      <c r="F127" s="16">
        <f t="shared" si="3"/>
        <v>100</v>
      </c>
    </row>
    <row r="128" spans="1:6" ht="60" outlineLevel="4">
      <c r="A128" s="19" t="s">
        <v>338</v>
      </c>
      <c r="B128" s="20" t="s">
        <v>339</v>
      </c>
      <c r="C128" s="22">
        <v>0</v>
      </c>
      <c r="D128" s="22">
        <v>228.9</v>
      </c>
      <c r="E128" s="22">
        <v>228.9</v>
      </c>
      <c r="F128" s="16">
        <f t="shared" si="3"/>
        <v>100</v>
      </c>
    </row>
    <row r="129" spans="1:8" ht="75" outlineLevel="4">
      <c r="A129" s="19" t="s">
        <v>340</v>
      </c>
      <c r="B129" s="20" t="s">
        <v>341</v>
      </c>
      <c r="C129" s="22">
        <v>3216.7</v>
      </c>
      <c r="D129" s="22">
        <v>3300.85</v>
      </c>
      <c r="E129" s="22">
        <v>3300.85</v>
      </c>
      <c r="F129" s="16">
        <f t="shared" si="3"/>
        <v>100</v>
      </c>
    </row>
    <row r="130" spans="1:8" ht="90" outlineLevel="1">
      <c r="A130" s="19" t="s">
        <v>342</v>
      </c>
      <c r="B130" s="20" t="s">
        <v>343</v>
      </c>
      <c r="C130" s="22">
        <v>0</v>
      </c>
      <c r="D130" s="22">
        <v>15445.8</v>
      </c>
      <c r="E130" s="22">
        <v>15445.8</v>
      </c>
      <c r="F130" s="16">
        <f t="shared" si="3"/>
        <v>100</v>
      </c>
    </row>
    <row r="131" spans="1:8" ht="45" outlineLevel="2">
      <c r="A131" s="19" t="s">
        <v>344</v>
      </c>
      <c r="B131" s="20" t="s">
        <v>345</v>
      </c>
      <c r="C131" s="22">
        <v>0</v>
      </c>
      <c r="D131" s="22">
        <v>80</v>
      </c>
      <c r="E131" s="22">
        <v>80</v>
      </c>
      <c r="F131" s="16">
        <f t="shared" ref="F131:F193" si="4">E131*100/D131</f>
        <v>100</v>
      </c>
    </row>
    <row r="132" spans="1:8" ht="90" outlineLevel="4">
      <c r="A132" s="19" t="s">
        <v>346</v>
      </c>
      <c r="B132" s="20" t="s">
        <v>266</v>
      </c>
      <c r="C132" s="22">
        <v>0</v>
      </c>
      <c r="D132" s="22">
        <v>2116</v>
      </c>
      <c r="E132" s="22">
        <v>2116</v>
      </c>
      <c r="F132" s="16">
        <f t="shared" si="4"/>
        <v>100</v>
      </c>
    </row>
    <row r="133" spans="1:8" ht="60">
      <c r="A133" s="19" t="s">
        <v>347</v>
      </c>
      <c r="B133" s="20" t="s">
        <v>348</v>
      </c>
      <c r="C133" s="22">
        <v>60</v>
      </c>
      <c r="D133" s="22">
        <v>60</v>
      </c>
      <c r="E133" s="22">
        <v>60</v>
      </c>
      <c r="F133" s="16">
        <f t="shared" si="4"/>
        <v>100</v>
      </c>
    </row>
    <row r="134" spans="1:8" ht="45">
      <c r="A134" s="19" t="s">
        <v>349</v>
      </c>
      <c r="B134" s="20" t="s">
        <v>350</v>
      </c>
      <c r="C134" s="22">
        <v>0</v>
      </c>
      <c r="D134" s="22">
        <v>2577.8000000000002</v>
      </c>
      <c r="E134" s="22">
        <v>2577.8000000000002</v>
      </c>
      <c r="F134" s="16">
        <f t="shared" si="4"/>
        <v>100</v>
      </c>
    </row>
    <row r="135" spans="1:8" ht="240">
      <c r="A135" s="19" t="s">
        <v>351</v>
      </c>
      <c r="B135" s="21" t="s">
        <v>352</v>
      </c>
      <c r="C135" s="22">
        <v>0</v>
      </c>
      <c r="D135" s="22">
        <v>5860</v>
      </c>
      <c r="E135" s="22">
        <v>5860</v>
      </c>
      <c r="F135" s="16">
        <f t="shared" si="4"/>
        <v>100</v>
      </c>
      <c r="G135" s="15"/>
      <c r="H135" s="15"/>
    </row>
    <row r="136" spans="1:8" ht="75">
      <c r="A136" s="19" t="s">
        <v>353</v>
      </c>
      <c r="B136" s="20" t="s">
        <v>354</v>
      </c>
      <c r="C136" s="22">
        <v>0</v>
      </c>
      <c r="D136" s="22">
        <v>300</v>
      </c>
      <c r="E136" s="22">
        <v>300</v>
      </c>
      <c r="F136" s="16">
        <f t="shared" si="4"/>
        <v>100</v>
      </c>
    </row>
    <row r="137" spans="1:8" ht="75">
      <c r="A137" s="19" t="s">
        <v>355</v>
      </c>
      <c r="B137" s="20" t="s">
        <v>356</v>
      </c>
      <c r="C137" s="22">
        <v>0</v>
      </c>
      <c r="D137" s="22">
        <v>562.4</v>
      </c>
      <c r="E137" s="22">
        <v>470.03</v>
      </c>
      <c r="F137" s="16">
        <f t="shared" si="4"/>
        <v>83.575746799431016</v>
      </c>
    </row>
    <row r="138" spans="1:8" ht="60">
      <c r="A138" s="19" t="s">
        <v>357</v>
      </c>
      <c r="B138" s="20" t="s">
        <v>358</v>
      </c>
      <c r="C138" s="22">
        <v>0</v>
      </c>
      <c r="D138" s="22">
        <v>970</v>
      </c>
      <c r="E138" s="22">
        <v>970</v>
      </c>
      <c r="F138" s="16">
        <f t="shared" si="4"/>
        <v>100</v>
      </c>
    </row>
    <row r="139" spans="1:8" ht="105">
      <c r="A139" s="19" t="s">
        <v>359</v>
      </c>
      <c r="B139" s="20" t="s">
        <v>360</v>
      </c>
      <c r="C139" s="22">
        <v>0</v>
      </c>
      <c r="D139" s="22">
        <v>2475</v>
      </c>
      <c r="E139" s="22">
        <v>2459.11</v>
      </c>
      <c r="F139" s="16">
        <f t="shared" si="4"/>
        <v>99.357979797979795</v>
      </c>
    </row>
    <row r="140" spans="1:8" ht="30">
      <c r="A140" s="19" t="s">
        <v>361</v>
      </c>
      <c r="B140" s="20" t="s">
        <v>267</v>
      </c>
      <c r="C140" s="22">
        <v>384335.3</v>
      </c>
      <c r="D140" s="22">
        <v>403969.57</v>
      </c>
      <c r="E140" s="22">
        <v>400557.57</v>
      </c>
      <c r="F140" s="16">
        <f t="shared" si="4"/>
        <v>99.155381926415885</v>
      </c>
    </row>
    <row r="141" spans="1:8" ht="45">
      <c r="A141" s="19" t="s">
        <v>362</v>
      </c>
      <c r="B141" s="20" t="s">
        <v>270</v>
      </c>
      <c r="C141" s="22">
        <v>319611.8</v>
      </c>
      <c r="D141" s="22">
        <v>334322.68</v>
      </c>
      <c r="E141" s="22">
        <v>330999.74</v>
      </c>
      <c r="F141" s="16">
        <f t="shared" si="4"/>
        <v>99.006068029844698</v>
      </c>
      <c r="H141" s="15"/>
    </row>
    <row r="142" spans="1:8" ht="165">
      <c r="A142" s="19" t="s">
        <v>363</v>
      </c>
      <c r="B142" s="21" t="s">
        <v>364</v>
      </c>
      <c r="C142" s="22">
        <v>22778.6</v>
      </c>
      <c r="D142" s="22">
        <v>25994.1</v>
      </c>
      <c r="E142" s="22">
        <v>25994.1</v>
      </c>
      <c r="F142" s="16">
        <f t="shared" si="4"/>
        <v>100</v>
      </c>
    </row>
    <row r="143" spans="1:8" ht="60">
      <c r="A143" s="19" t="s">
        <v>365</v>
      </c>
      <c r="B143" s="20" t="s">
        <v>366</v>
      </c>
      <c r="C143" s="22">
        <v>87.3</v>
      </c>
      <c r="D143" s="22">
        <v>87.3</v>
      </c>
      <c r="E143" s="22">
        <v>87.3</v>
      </c>
      <c r="F143" s="16">
        <f t="shared" si="4"/>
        <v>100</v>
      </c>
    </row>
    <row r="144" spans="1:8" ht="150">
      <c r="A144" s="19" t="s">
        <v>367</v>
      </c>
      <c r="B144" s="21" t="s">
        <v>368</v>
      </c>
      <c r="C144" s="22">
        <v>26.7</v>
      </c>
      <c r="D144" s="22">
        <v>26.7</v>
      </c>
      <c r="E144" s="22">
        <v>26.7</v>
      </c>
      <c r="F144" s="16">
        <f t="shared" si="4"/>
        <v>100</v>
      </c>
    </row>
    <row r="145" spans="1:6" ht="240">
      <c r="A145" s="19" t="s">
        <v>369</v>
      </c>
      <c r="B145" s="21" t="s">
        <v>271</v>
      </c>
      <c r="C145" s="22">
        <v>7240.6</v>
      </c>
      <c r="D145" s="22">
        <v>7240.6</v>
      </c>
      <c r="E145" s="22">
        <v>7240.6</v>
      </c>
      <c r="F145" s="16">
        <f t="shared" si="4"/>
        <v>100</v>
      </c>
    </row>
    <row r="146" spans="1:6" ht="75">
      <c r="A146" s="19" t="s">
        <v>370</v>
      </c>
      <c r="B146" s="20" t="s">
        <v>272</v>
      </c>
      <c r="C146" s="22">
        <v>66.900000000000006</v>
      </c>
      <c r="D146" s="22">
        <v>66.900000000000006</v>
      </c>
      <c r="E146" s="22">
        <v>0</v>
      </c>
      <c r="F146" s="16">
        <f t="shared" si="4"/>
        <v>0</v>
      </c>
    </row>
    <row r="147" spans="1:6" ht="75">
      <c r="A147" s="19" t="s">
        <v>371</v>
      </c>
      <c r="B147" s="20" t="s">
        <v>372</v>
      </c>
      <c r="C147" s="22">
        <v>3202.1</v>
      </c>
      <c r="D147" s="22">
        <v>3202.1</v>
      </c>
      <c r="E147" s="22">
        <v>3202.1</v>
      </c>
      <c r="F147" s="16">
        <f t="shared" si="4"/>
        <v>100</v>
      </c>
    </row>
    <row r="148" spans="1:6" ht="90">
      <c r="A148" s="19" t="s">
        <v>373</v>
      </c>
      <c r="B148" s="20" t="s">
        <v>374</v>
      </c>
      <c r="C148" s="22">
        <v>240</v>
      </c>
      <c r="D148" s="22">
        <v>240</v>
      </c>
      <c r="E148" s="22">
        <v>239.7</v>
      </c>
      <c r="F148" s="16">
        <f t="shared" si="4"/>
        <v>99.875</v>
      </c>
    </row>
    <row r="149" spans="1:6" ht="90">
      <c r="A149" s="19" t="s">
        <v>375</v>
      </c>
      <c r="B149" s="20" t="s">
        <v>273</v>
      </c>
      <c r="C149" s="22">
        <v>249.6</v>
      </c>
      <c r="D149" s="22">
        <v>249.6</v>
      </c>
      <c r="E149" s="22">
        <v>249.6</v>
      </c>
      <c r="F149" s="16">
        <f t="shared" si="4"/>
        <v>100</v>
      </c>
    </row>
    <row r="150" spans="1:6" ht="90">
      <c r="A150" s="19" t="s">
        <v>376</v>
      </c>
      <c r="B150" s="20" t="s">
        <v>274</v>
      </c>
      <c r="C150" s="22">
        <v>1081.8</v>
      </c>
      <c r="D150" s="22">
        <v>1081.8</v>
      </c>
      <c r="E150" s="22">
        <v>1081.8</v>
      </c>
      <c r="F150" s="16">
        <f t="shared" si="4"/>
        <v>100</v>
      </c>
    </row>
    <row r="151" spans="1:6" ht="180">
      <c r="A151" s="19" t="s">
        <v>377</v>
      </c>
      <c r="B151" s="21" t="s">
        <v>275</v>
      </c>
      <c r="C151" s="22">
        <v>229.2</v>
      </c>
      <c r="D151" s="22">
        <v>109.2</v>
      </c>
      <c r="E151" s="22">
        <v>109.2</v>
      </c>
      <c r="F151" s="16">
        <f t="shared" si="4"/>
        <v>100</v>
      </c>
    </row>
    <row r="152" spans="1:6" ht="300">
      <c r="A152" s="19" t="s">
        <v>378</v>
      </c>
      <c r="B152" s="21" t="s">
        <v>0</v>
      </c>
      <c r="C152" s="22">
        <v>201282.5</v>
      </c>
      <c r="D152" s="22">
        <v>209280.48</v>
      </c>
      <c r="E152" s="22">
        <v>209280.48</v>
      </c>
      <c r="F152" s="16">
        <f t="shared" si="4"/>
        <v>100</v>
      </c>
    </row>
    <row r="153" spans="1:6" ht="105">
      <c r="A153" s="19" t="s">
        <v>1</v>
      </c>
      <c r="B153" s="20" t="s">
        <v>276</v>
      </c>
      <c r="C153" s="22">
        <v>21694.9</v>
      </c>
      <c r="D153" s="22">
        <v>21694.9</v>
      </c>
      <c r="E153" s="22">
        <v>18454.060000000001</v>
      </c>
      <c r="F153" s="16">
        <f t="shared" si="4"/>
        <v>85.061742621537789</v>
      </c>
    </row>
    <row r="154" spans="1:6" ht="60">
      <c r="A154" s="19" t="s">
        <v>2</v>
      </c>
      <c r="B154" s="20" t="s">
        <v>277</v>
      </c>
      <c r="C154" s="22">
        <v>164.3</v>
      </c>
      <c r="D154" s="22">
        <v>14.9</v>
      </c>
      <c r="E154" s="22">
        <v>0</v>
      </c>
      <c r="F154" s="16">
        <f t="shared" si="4"/>
        <v>0</v>
      </c>
    </row>
    <row r="155" spans="1:6" ht="135">
      <c r="A155" s="19" t="s">
        <v>3</v>
      </c>
      <c r="B155" s="21" t="s">
        <v>278</v>
      </c>
      <c r="C155" s="22">
        <v>6612.1</v>
      </c>
      <c r="D155" s="22">
        <v>7756.2</v>
      </c>
      <c r="E155" s="22">
        <v>7756.2</v>
      </c>
      <c r="F155" s="16">
        <f t="shared" si="4"/>
        <v>100</v>
      </c>
    </row>
    <row r="156" spans="1:6" ht="300">
      <c r="A156" s="19" t="s">
        <v>4</v>
      </c>
      <c r="B156" s="21" t="s">
        <v>5</v>
      </c>
      <c r="C156" s="22">
        <v>33040.5</v>
      </c>
      <c r="D156" s="22">
        <v>35663.199999999997</v>
      </c>
      <c r="E156" s="22">
        <v>35663.199999999997</v>
      </c>
      <c r="F156" s="16">
        <f t="shared" si="4"/>
        <v>100</v>
      </c>
    </row>
    <row r="157" spans="1:6" ht="75">
      <c r="A157" s="19" t="s">
        <v>6</v>
      </c>
      <c r="B157" s="20" t="s">
        <v>279</v>
      </c>
      <c r="C157" s="22">
        <v>21147</v>
      </c>
      <c r="D157" s="22">
        <v>21147</v>
      </c>
      <c r="E157" s="22">
        <v>21147</v>
      </c>
      <c r="F157" s="16">
        <f t="shared" si="4"/>
        <v>100</v>
      </c>
    </row>
    <row r="158" spans="1:6" ht="105">
      <c r="A158" s="19" t="s">
        <v>7</v>
      </c>
      <c r="B158" s="20" t="s">
        <v>8</v>
      </c>
      <c r="C158" s="22">
        <v>467.7</v>
      </c>
      <c r="D158" s="22">
        <v>467.7</v>
      </c>
      <c r="E158" s="22">
        <v>467.7</v>
      </c>
      <c r="F158" s="16">
        <f t="shared" si="4"/>
        <v>100</v>
      </c>
    </row>
    <row r="159" spans="1:6" ht="105">
      <c r="A159" s="19" t="s">
        <v>9</v>
      </c>
      <c r="B159" s="20" t="s">
        <v>280</v>
      </c>
      <c r="C159" s="22">
        <v>2750.2</v>
      </c>
      <c r="D159" s="22">
        <v>2750.2</v>
      </c>
      <c r="E159" s="22">
        <v>2750.2</v>
      </c>
      <c r="F159" s="16">
        <f t="shared" si="4"/>
        <v>100</v>
      </c>
    </row>
    <row r="160" spans="1:6" ht="120">
      <c r="A160" s="19" t="s">
        <v>10</v>
      </c>
      <c r="B160" s="20" t="s">
        <v>281</v>
      </c>
      <c r="C160" s="22">
        <v>2750.2</v>
      </c>
      <c r="D160" s="22">
        <v>2750.2</v>
      </c>
      <c r="E160" s="22">
        <v>2750.2</v>
      </c>
      <c r="F160" s="16">
        <f t="shared" si="4"/>
        <v>100</v>
      </c>
    </row>
    <row r="161" spans="1:6" ht="90">
      <c r="A161" s="19" t="s">
        <v>11</v>
      </c>
      <c r="B161" s="20" t="s">
        <v>282</v>
      </c>
      <c r="C161" s="22">
        <v>207.8</v>
      </c>
      <c r="D161" s="22">
        <v>0</v>
      </c>
      <c r="E161" s="22">
        <v>0</v>
      </c>
      <c r="F161" s="16" t="e">
        <f t="shared" si="4"/>
        <v>#DIV/0!</v>
      </c>
    </row>
    <row r="162" spans="1:6" ht="75">
      <c r="A162" s="19" t="s">
        <v>12</v>
      </c>
      <c r="B162" s="20" t="s">
        <v>87</v>
      </c>
      <c r="C162" s="22">
        <v>207.8</v>
      </c>
      <c r="D162" s="22">
        <v>0</v>
      </c>
      <c r="E162" s="22">
        <v>0</v>
      </c>
      <c r="F162" s="16" t="e">
        <f t="shared" si="4"/>
        <v>#DIV/0!</v>
      </c>
    </row>
    <row r="163" spans="1:6" ht="90">
      <c r="A163" s="19" t="s">
        <v>13</v>
      </c>
      <c r="B163" s="20" t="s">
        <v>283</v>
      </c>
      <c r="C163" s="22">
        <v>6116.7</v>
      </c>
      <c r="D163" s="22">
        <v>7136.8</v>
      </c>
      <c r="E163" s="22">
        <v>7110.66</v>
      </c>
      <c r="F163" s="16">
        <f t="shared" si="4"/>
        <v>99.633729402533348</v>
      </c>
    </row>
    <row r="164" spans="1:6" ht="90">
      <c r="A164" s="19" t="s">
        <v>14</v>
      </c>
      <c r="B164" s="20" t="s">
        <v>88</v>
      </c>
      <c r="C164" s="22">
        <v>0</v>
      </c>
      <c r="D164" s="22">
        <v>7136.8</v>
      </c>
      <c r="E164" s="22">
        <v>7110.66</v>
      </c>
      <c r="F164" s="16">
        <f t="shared" si="4"/>
        <v>99.633729402533348</v>
      </c>
    </row>
    <row r="165" spans="1:6" ht="105">
      <c r="A165" s="19" t="s">
        <v>15</v>
      </c>
      <c r="B165" s="20" t="s">
        <v>16</v>
      </c>
      <c r="C165" s="22">
        <v>1720.2</v>
      </c>
      <c r="D165" s="22">
        <v>0</v>
      </c>
      <c r="E165" s="22">
        <v>0</v>
      </c>
      <c r="F165" s="16" t="e">
        <f t="shared" si="4"/>
        <v>#DIV/0!</v>
      </c>
    </row>
    <row r="166" spans="1:6" ht="105">
      <c r="A166" s="19" t="s">
        <v>17</v>
      </c>
      <c r="B166" s="20" t="s">
        <v>284</v>
      </c>
      <c r="C166" s="22">
        <v>4396.5</v>
      </c>
      <c r="D166" s="22">
        <v>0</v>
      </c>
      <c r="E166" s="22">
        <v>0</v>
      </c>
      <c r="F166" s="16" t="e">
        <f t="shared" si="4"/>
        <v>#DIV/0!</v>
      </c>
    </row>
    <row r="167" spans="1:6" ht="60">
      <c r="A167" s="19" t="s">
        <v>18</v>
      </c>
      <c r="B167" s="20" t="s">
        <v>268</v>
      </c>
      <c r="C167" s="22">
        <v>1026</v>
      </c>
      <c r="D167" s="22">
        <v>1046.9000000000001</v>
      </c>
      <c r="E167" s="22">
        <v>983.97</v>
      </c>
      <c r="F167" s="16">
        <f t="shared" si="4"/>
        <v>93.988919667590025</v>
      </c>
    </row>
    <row r="168" spans="1:6" ht="60">
      <c r="A168" s="19" t="s">
        <v>19</v>
      </c>
      <c r="B168" s="20" t="s">
        <v>269</v>
      </c>
      <c r="C168" s="22">
        <v>1026</v>
      </c>
      <c r="D168" s="22">
        <v>1046.9000000000001</v>
      </c>
      <c r="E168" s="22">
        <v>983.97</v>
      </c>
      <c r="F168" s="16">
        <f t="shared" si="4"/>
        <v>93.988919667590025</v>
      </c>
    </row>
    <row r="169" spans="1:6" ht="75">
      <c r="A169" s="19" t="s">
        <v>20</v>
      </c>
      <c r="B169" s="20" t="s">
        <v>21</v>
      </c>
      <c r="C169" s="22">
        <v>0</v>
      </c>
      <c r="D169" s="22">
        <v>1830.99</v>
      </c>
      <c r="E169" s="22">
        <v>1830.99</v>
      </c>
      <c r="F169" s="16">
        <f t="shared" si="4"/>
        <v>100</v>
      </c>
    </row>
    <row r="170" spans="1:6" ht="75">
      <c r="A170" s="19" t="s">
        <v>22</v>
      </c>
      <c r="B170" s="20" t="s">
        <v>23</v>
      </c>
      <c r="C170" s="22">
        <v>0</v>
      </c>
      <c r="D170" s="22">
        <v>1830.99</v>
      </c>
      <c r="E170" s="22">
        <v>1830.99</v>
      </c>
      <c r="F170" s="16">
        <f t="shared" si="4"/>
        <v>100</v>
      </c>
    </row>
    <row r="171" spans="1:6">
      <c r="A171" s="19" t="s">
        <v>24</v>
      </c>
      <c r="B171" s="20" t="s">
        <v>285</v>
      </c>
      <c r="C171" s="22">
        <v>54622.8</v>
      </c>
      <c r="D171" s="22">
        <v>56882</v>
      </c>
      <c r="E171" s="22">
        <v>56882</v>
      </c>
      <c r="F171" s="16">
        <f t="shared" si="4"/>
        <v>100</v>
      </c>
    </row>
    <row r="172" spans="1:6" ht="300">
      <c r="A172" s="19" t="s">
        <v>25</v>
      </c>
      <c r="B172" s="21" t="s">
        <v>26</v>
      </c>
      <c r="C172" s="22">
        <v>30841.5</v>
      </c>
      <c r="D172" s="22">
        <v>25865</v>
      </c>
      <c r="E172" s="22">
        <v>25865</v>
      </c>
      <c r="F172" s="16">
        <f t="shared" si="4"/>
        <v>100</v>
      </c>
    </row>
    <row r="173" spans="1:6" ht="225">
      <c r="A173" s="19" t="s">
        <v>27</v>
      </c>
      <c r="B173" s="21" t="s">
        <v>286</v>
      </c>
      <c r="C173" s="22">
        <v>23781.3</v>
      </c>
      <c r="D173" s="22">
        <v>31017</v>
      </c>
      <c r="E173" s="22">
        <v>31017</v>
      </c>
      <c r="F173" s="16">
        <f t="shared" si="4"/>
        <v>100</v>
      </c>
    </row>
    <row r="174" spans="1:6">
      <c r="A174" s="19" t="s">
        <v>28</v>
      </c>
      <c r="B174" s="20" t="s">
        <v>287</v>
      </c>
      <c r="C174" s="22">
        <v>2212.94</v>
      </c>
      <c r="D174" s="22">
        <v>9182.74</v>
      </c>
      <c r="E174" s="22">
        <v>9182.74</v>
      </c>
      <c r="F174" s="16">
        <f t="shared" si="4"/>
        <v>100</v>
      </c>
    </row>
    <row r="175" spans="1:6" ht="90">
      <c r="A175" s="19" t="s">
        <v>29</v>
      </c>
      <c r="B175" s="20" t="s">
        <v>288</v>
      </c>
      <c r="C175" s="22">
        <v>1864.27</v>
      </c>
      <c r="D175" s="22">
        <v>8665.9699999999993</v>
      </c>
      <c r="E175" s="22">
        <v>8665.9699999999993</v>
      </c>
      <c r="F175" s="16">
        <f t="shared" si="4"/>
        <v>100</v>
      </c>
    </row>
    <row r="176" spans="1:6" ht="60">
      <c r="A176" s="19" t="s">
        <v>30</v>
      </c>
      <c r="B176" s="20" t="s">
        <v>31</v>
      </c>
      <c r="C176" s="22">
        <v>0</v>
      </c>
      <c r="D176" s="22">
        <v>6232.71</v>
      </c>
      <c r="E176" s="22">
        <v>6232.71</v>
      </c>
      <c r="F176" s="16">
        <f t="shared" si="4"/>
        <v>100</v>
      </c>
    </row>
    <row r="177" spans="1:6" ht="60">
      <c r="A177" s="19" t="s">
        <v>32</v>
      </c>
      <c r="B177" s="20" t="s">
        <v>33</v>
      </c>
      <c r="C177" s="22">
        <v>0</v>
      </c>
      <c r="D177" s="22">
        <v>316</v>
      </c>
      <c r="E177" s="22">
        <v>316</v>
      </c>
      <c r="F177" s="16">
        <f t="shared" si="4"/>
        <v>100</v>
      </c>
    </row>
    <row r="178" spans="1:6" ht="150">
      <c r="A178" s="19" t="s">
        <v>34</v>
      </c>
      <c r="B178" s="21" t="s">
        <v>35</v>
      </c>
      <c r="C178" s="22">
        <v>423.43</v>
      </c>
      <c r="D178" s="22">
        <v>426.48</v>
      </c>
      <c r="E178" s="22">
        <v>426.48</v>
      </c>
      <c r="F178" s="16">
        <f t="shared" si="4"/>
        <v>100</v>
      </c>
    </row>
    <row r="179" spans="1:6" ht="180">
      <c r="A179" s="19" t="s">
        <v>36</v>
      </c>
      <c r="B179" s="21" t="s">
        <v>37</v>
      </c>
      <c r="C179" s="22">
        <v>593.39</v>
      </c>
      <c r="D179" s="22">
        <v>870.32</v>
      </c>
      <c r="E179" s="22">
        <v>870.32</v>
      </c>
      <c r="F179" s="16">
        <f t="shared" si="4"/>
        <v>100</v>
      </c>
    </row>
    <row r="180" spans="1:6" ht="75">
      <c r="A180" s="19" t="s">
        <v>38</v>
      </c>
      <c r="B180" s="20" t="s">
        <v>39</v>
      </c>
      <c r="C180" s="22">
        <v>847.45</v>
      </c>
      <c r="D180" s="22">
        <v>820.46</v>
      </c>
      <c r="E180" s="22">
        <v>820.46</v>
      </c>
      <c r="F180" s="16">
        <f t="shared" si="4"/>
        <v>100</v>
      </c>
    </row>
    <row r="181" spans="1:6" ht="90">
      <c r="A181" s="19" t="s">
        <v>40</v>
      </c>
      <c r="B181" s="20" t="s">
        <v>57</v>
      </c>
      <c r="C181" s="22">
        <v>31.9</v>
      </c>
      <c r="D181" s="22">
        <v>0</v>
      </c>
      <c r="E181" s="22">
        <v>0</v>
      </c>
      <c r="F181" s="16" t="e">
        <f t="shared" si="4"/>
        <v>#DIV/0!</v>
      </c>
    </row>
    <row r="182" spans="1:6" ht="75">
      <c r="A182" s="19" t="s">
        <v>41</v>
      </c>
      <c r="B182" s="20" t="s">
        <v>58</v>
      </c>
      <c r="C182" s="22">
        <v>31.9</v>
      </c>
      <c r="D182" s="22">
        <v>0</v>
      </c>
      <c r="E182" s="22">
        <v>0</v>
      </c>
      <c r="F182" s="16" t="e">
        <f t="shared" si="4"/>
        <v>#DIV/0!</v>
      </c>
    </row>
    <row r="183" spans="1:6" ht="30">
      <c r="A183" s="19" t="s">
        <v>42</v>
      </c>
      <c r="B183" s="20" t="s">
        <v>59</v>
      </c>
      <c r="C183" s="22">
        <v>316.77</v>
      </c>
      <c r="D183" s="22">
        <v>516.77</v>
      </c>
      <c r="E183" s="22">
        <v>516.77</v>
      </c>
      <c r="F183" s="16">
        <f t="shared" si="4"/>
        <v>100</v>
      </c>
    </row>
    <row r="184" spans="1:6">
      <c r="A184" s="19" t="s">
        <v>43</v>
      </c>
      <c r="B184" s="20" t="s">
        <v>44</v>
      </c>
      <c r="C184" s="22">
        <v>0</v>
      </c>
      <c r="D184" s="22">
        <v>200</v>
      </c>
      <c r="E184" s="22">
        <v>200</v>
      </c>
      <c r="F184" s="16">
        <f t="shared" si="4"/>
        <v>100</v>
      </c>
    </row>
    <row r="185" spans="1:6" ht="90">
      <c r="A185" s="19" t="s">
        <v>45</v>
      </c>
      <c r="B185" s="20" t="s">
        <v>46</v>
      </c>
      <c r="C185" s="22">
        <v>316.77</v>
      </c>
      <c r="D185" s="22">
        <v>316.77</v>
      </c>
      <c r="E185" s="22">
        <v>316.77</v>
      </c>
      <c r="F185" s="16">
        <f t="shared" si="4"/>
        <v>100</v>
      </c>
    </row>
    <row r="186" spans="1:6" ht="30">
      <c r="A186" s="19" t="s">
        <v>60</v>
      </c>
      <c r="B186" s="20" t="s">
        <v>61</v>
      </c>
      <c r="C186" s="22">
        <v>0</v>
      </c>
      <c r="D186" s="22">
        <v>368.54</v>
      </c>
      <c r="E186" s="22">
        <v>368.54</v>
      </c>
      <c r="F186" s="16">
        <f t="shared" si="4"/>
        <v>100</v>
      </c>
    </row>
    <row r="187" spans="1:6" ht="30">
      <c r="A187" s="19" t="s">
        <v>62</v>
      </c>
      <c r="B187" s="20" t="s">
        <v>63</v>
      </c>
      <c r="C187" s="22">
        <v>0</v>
      </c>
      <c r="D187" s="22">
        <v>368.54</v>
      </c>
      <c r="E187" s="22">
        <v>368.54</v>
      </c>
      <c r="F187" s="16">
        <f t="shared" si="4"/>
        <v>100</v>
      </c>
    </row>
    <row r="188" spans="1:6" ht="75">
      <c r="A188" s="19" t="s">
        <v>64</v>
      </c>
      <c r="B188" s="20" t="s">
        <v>65</v>
      </c>
      <c r="C188" s="22">
        <v>0</v>
      </c>
      <c r="D188" s="22">
        <v>368.54</v>
      </c>
      <c r="E188" s="22">
        <v>368.54</v>
      </c>
      <c r="F188" s="16">
        <f t="shared" si="4"/>
        <v>100</v>
      </c>
    </row>
    <row r="189" spans="1:6" ht="165">
      <c r="A189" s="19" t="s">
        <v>66</v>
      </c>
      <c r="B189" s="20" t="s">
        <v>67</v>
      </c>
      <c r="C189" s="22">
        <v>0.5</v>
      </c>
      <c r="D189" s="22">
        <v>367.81</v>
      </c>
      <c r="E189" s="22">
        <v>367.81</v>
      </c>
      <c r="F189" s="16">
        <f t="shared" si="4"/>
        <v>100</v>
      </c>
    </row>
    <row r="190" spans="1:6" ht="60">
      <c r="A190" s="19" t="s">
        <v>68</v>
      </c>
      <c r="B190" s="20" t="s">
        <v>69</v>
      </c>
      <c r="C190" s="22">
        <v>0.5</v>
      </c>
      <c r="D190" s="22">
        <v>367.81</v>
      </c>
      <c r="E190" s="22">
        <v>367.81</v>
      </c>
      <c r="F190" s="16">
        <f t="shared" si="4"/>
        <v>100</v>
      </c>
    </row>
    <row r="191" spans="1:6" ht="45">
      <c r="A191" s="19" t="s">
        <v>70</v>
      </c>
      <c r="B191" s="20" t="s">
        <v>71</v>
      </c>
      <c r="C191" s="22">
        <v>0.5</v>
      </c>
      <c r="D191" s="22">
        <v>367.81</v>
      </c>
      <c r="E191" s="22">
        <v>367.81</v>
      </c>
      <c r="F191" s="16">
        <f t="shared" si="4"/>
        <v>100</v>
      </c>
    </row>
    <row r="192" spans="1:6" ht="60">
      <c r="A192" s="19" t="s">
        <v>72</v>
      </c>
      <c r="B192" s="20" t="s">
        <v>73</v>
      </c>
      <c r="C192" s="22">
        <v>0.3</v>
      </c>
      <c r="D192" s="22">
        <v>367.6</v>
      </c>
      <c r="E192" s="34">
        <v>367.6</v>
      </c>
      <c r="F192" s="16">
        <f t="shared" si="4"/>
        <v>100</v>
      </c>
    </row>
    <row r="193" spans="1:6" ht="60">
      <c r="A193" s="19" t="s">
        <v>74</v>
      </c>
      <c r="B193" s="20" t="s">
        <v>75</v>
      </c>
      <c r="C193" s="22">
        <v>0.2</v>
      </c>
      <c r="D193" s="22">
        <v>0.15</v>
      </c>
      <c r="E193" s="34">
        <v>0.15</v>
      </c>
      <c r="F193" s="16">
        <f t="shared" si="4"/>
        <v>100</v>
      </c>
    </row>
    <row r="194" spans="1:6" ht="75">
      <c r="A194" s="19" t="s">
        <v>76</v>
      </c>
      <c r="B194" s="20" t="s">
        <v>77</v>
      </c>
      <c r="C194" s="22">
        <v>-0.5</v>
      </c>
      <c r="D194" s="22">
        <v>-4444.8500000000004</v>
      </c>
      <c r="E194" s="22">
        <v>-4454</v>
      </c>
      <c r="F194" s="16">
        <f>E194*100/D194</f>
        <v>100.20585621562032</v>
      </c>
    </row>
    <row r="195" spans="1:6" ht="60">
      <c r="A195" s="19" t="s">
        <v>47</v>
      </c>
      <c r="B195" s="20" t="s">
        <v>78</v>
      </c>
      <c r="C195" s="22">
        <v>-0.5</v>
      </c>
      <c r="D195" s="22">
        <v>-4444.8500000000004</v>
      </c>
      <c r="E195" s="22">
        <v>-4454</v>
      </c>
      <c r="F195" s="16">
        <f>E195*100/D195</f>
        <v>100.20585621562032</v>
      </c>
    </row>
    <row r="196" spans="1:6" ht="75">
      <c r="A196" s="19" t="s">
        <v>48</v>
      </c>
      <c r="B196" s="20" t="s">
        <v>49</v>
      </c>
      <c r="C196" s="22">
        <v>-0.5</v>
      </c>
      <c r="D196" s="22">
        <v>-4444.8500000000004</v>
      </c>
      <c r="E196" s="22">
        <v>-4454</v>
      </c>
      <c r="F196" s="16">
        <f>E196*100/D196</f>
        <v>100.20585621562032</v>
      </c>
    </row>
  </sheetData>
  <mergeCells count="4">
    <mergeCell ref="D1:F1"/>
    <mergeCell ref="A2:F2"/>
    <mergeCell ref="A3:F3"/>
    <mergeCell ref="A4:F4"/>
  </mergeCells>
  <phoneticPr fontId="5" type="noConversion"/>
  <pageMargins left="0.7" right="0.7" top="0.75" bottom="0.75" header="0.3" footer="0.3"/>
  <pageSetup paperSize="9" scale="73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2018-04-03T12:04:07Z</cp:lastPrinted>
  <dcterms:created xsi:type="dcterms:W3CDTF">2017-03-27T11:06:50Z</dcterms:created>
  <dcterms:modified xsi:type="dcterms:W3CDTF">2018-05-21T02:52:17Z</dcterms:modified>
</cp:coreProperties>
</file>