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4735" windowHeight="1450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N5" i="1"/>
  <c r="T5"/>
  <c r="N6"/>
  <c r="T6"/>
  <c r="N7"/>
  <c r="T7"/>
  <c r="N8"/>
  <c r="T8"/>
  <c r="N9"/>
  <c r="T9" s="1"/>
  <c r="N10"/>
  <c r="T10"/>
  <c r="N11"/>
  <c r="T11" s="1"/>
  <c r="N13"/>
  <c r="T13"/>
  <c r="N14"/>
  <c r="T14" s="1"/>
  <c r="N15"/>
  <c r="T15"/>
  <c r="N16"/>
  <c r="T16" s="1"/>
  <c r="N17"/>
  <c r="T17"/>
  <c r="N18"/>
  <c r="T18" s="1"/>
  <c r="N24"/>
  <c r="T24"/>
  <c r="N25"/>
  <c r="T25"/>
  <c r="N26"/>
  <c r="T26" s="1"/>
  <c r="N28"/>
  <c r="T28"/>
  <c r="N29"/>
  <c r="T29"/>
  <c r="N30"/>
  <c r="T30" s="1"/>
  <c r="N32"/>
  <c r="T32"/>
  <c r="N33"/>
  <c r="T33"/>
  <c r="N34"/>
  <c r="T34" s="1"/>
  <c r="N36"/>
  <c r="T36"/>
  <c r="N37"/>
  <c r="T37"/>
  <c r="N109"/>
  <c r="T109"/>
  <c r="N110"/>
  <c r="T110"/>
  <c r="N111"/>
  <c r="T111" s="1"/>
  <c r="N113"/>
  <c r="T113"/>
  <c r="N114"/>
  <c r="T114"/>
  <c r="N116"/>
  <c r="T116"/>
  <c r="N117"/>
  <c r="T117"/>
  <c r="N119"/>
  <c r="T119"/>
  <c r="N120"/>
  <c r="T120"/>
  <c r="N123"/>
  <c r="T123"/>
  <c r="N124"/>
  <c r="T124"/>
  <c r="N125"/>
  <c r="T125"/>
  <c r="N126"/>
  <c r="T126"/>
  <c r="N127"/>
  <c r="T127"/>
  <c r="N128"/>
  <c r="T128"/>
  <c r="N131"/>
  <c r="T131"/>
  <c r="N143"/>
  <c r="T143"/>
  <c r="N144"/>
  <c r="T144"/>
  <c r="N146"/>
  <c r="T146"/>
  <c r="N235"/>
  <c r="T235"/>
  <c r="N238"/>
  <c r="T238"/>
  <c r="N239"/>
  <c r="T239" s="1"/>
  <c r="N240"/>
  <c r="T240"/>
  <c r="N241"/>
  <c r="T241" s="1"/>
  <c r="N242"/>
  <c r="T242"/>
  <c r="N243"/>
  <c r="T243" s="1"/>
  <c r="N244"/>
  <c r="T244" s="1"/>
  <c r="N245"/>
  <c r="T245"/>
  <c r="N246"/>
  <c r="T246"/>
  <c r="N247"/>
  <c r="T247"/>
  <c r="N248"/>
  <c r="T248"/>
  <c r="N249"/>
  <c r="T249"/>
  <c r="N250"/>
  <c r="T250"/>
  <c r="N251"/>
  <c r="T251"/>
  <c r="N252"/>
  <c r="T252"/>
  <c r="N253"/>
  <c r="T253"/>
</calcChain>
</file>

<file path=xl/sharedStrings.xml><?xml version="1.0" encoding="utf-8"?>
<sst xmlns="http://schemas.openxmlformats.org/spreadsheetml/2006/main" count="677" uniqueCount="435">
  <si>
    <t>Код показателя</t>
  </si>
  <si>
    <t>Наименование показателя</t>
  </si>
  <si>
    <t>Единицы измерения</t>
  </si>
  <si>
    <t>2007 Отчет</t>
  </si>
  <si>
    <t>2008 Отчет</t>
  </si>
  <si>
    <t>2009 Отчет</t>
  </si>
  <si>
    <t>2010 Отчет</t>
  </si>
  <si>
    <t>2010 Оценка справочно</t>
  </si>
  <si>
    <t>2011 План</t>
  </si>
  <si>
    <t>2012 План</t>
  </si>
  <si>
    <t>2013 План</t>
  </si>
  <si>
    <t>2014 План</t>
  </si>
  <si>
    <t>2015 План</t>
  </si>
  <si>
    <t>2015 год к 2009 году в %</t>
  </si>
  <si>
    <t>2016 План</t>
  </si>
  <si>
    <t>2017 План</t>
  </si>
  <si>
    <t>2018 План</t>
  </si>
  <si>
    <t>2019 План</t>
  </si>
  <si>
    <t>2020 План</t>
  </si>
  <si>
    <t>2020 год к 2009 году в %</t>
  </si>
  <si>
    <t>1</t>
  </si>
  <si>
    <t xml:space="preserve">Численность постоянного населения (среднегодовая) </t>
  </si>
  <si>
    <t>человек</t>
  </si>
  <si>
    <t>2</t>
  </si>
  <si>
    <t>Численность занятых в экономике (среднегодовая)</t>
  </si>
  <si>
    <t>тыс. чел.</t>
  </si>
  <si>
    <t>3</t>
  </si>
  <si>
    <t>Уровень зарегистрированной безработицы (к трудоспособному населению в трудоспособном возрасте)</t>
  </si>
  <si>
    <t>%</t>
  </si>
  <si>
    <t>4</t>
  </si>
  <si>
    <t xml:space="preserve">Среднемесячная заработная плата </t>
  </si>
  <si>
    <t>рублей</t>
  </si>
  <si>
    <t>5</t>
  </si>
  <si>
    <t>Темп роста среднемесячной заработной платы реальный</t>
  </si>
  <si>
    <t>6</t>
  </si>
  <si>
    <t xml:space="preserve">Среднедушевые денежные доходы  (за месяц) </t>
  </si>
  <si>
    <t>7</t>
  </si>
  <si>
    <t>Темп роста среднедушевых денежных доходов  реальный</t>
  </si>
  <si>
    <t>Раздел А-01: Сельское хозяйство, охота и предоставление услуг в этих областях</t>
  </si>
  <si>
    <t>8</t>
  </si>
  <si>
    <t>Объем произведенных товаров, выполненных работ и услуг собственными силами</t>
  </si>
  <si>
    <t>тыс. рублей</t>
  </si>
  <si>
    <t>9</t>
  </si>
  <si>
    <t xml:space="preserve">Индекс производства </t>
  </si>
  <si>
    <t>10</t>
  </si>
  <si>
    <t>Объем произведенных товаров, выполненных работ и услуг собственными силами – РАЗДЕЛ А-01.1: растениеводство</t>
  </si>
  <si>
    <t>11</t>
  </si>
  <si>
    <t>Индекс производства – РАЗДЕЛ А-01.1: растениеводство</t>
  </si>
  <si>
    <t>12</t>
  </si>
  <si>
    <t>Объем произведенных товаров, выполненных работ и услуг собственными силами - РАЗДЕЛ А-01.2: Животноводство</t>
  </si>
  <si>
    <t>13</t>
  </si>
  <si>
    <t>Индекс производства – РАЗДЕЛ А-01.2: животноводство</t>
  </si>
  <si>
    <t xml:space="preserve">Разделы А-02: лесное хозяйство и предоставление услуг в этой области </t>
  </si>
  <si>
    <t>14</t>
  </si>
  <si>
    <t>Объем отгруженных товаров собственного производства, выполненных работ и услуг собственными силами (без субъектов малого предпринимательства)</t>
  </si>
  <si>
    <t>15</t>
  </si>
  <si>
    <t>Темп роста объема отгруженных товаров собственного производства, выполненных работ и услуг собственными силами в действующих ценах (без субъектов малого предпринимательства)</t>
  </si>
  <si>
    <t>16</t>
  </si>
  <si>
    <t xml:space="preserve">Разделы C, D, E: добыча полезных ископаемых (С); обрабатывающие производства (D); производство и распределение электроэнергии, пара и воды (Е)  </t>
  </si>
  <si>
    <t>17</t>
  </si>
  <si>
    <t>18</t>
  </si>
  <si>
    <t>19</t>
  </si>
  <si>
    <t>Индекс производства</t>
  </si>
  <si>
    <t xml:space="preserve">Раздел C: добыча полезных ископаемых </t>
  </si>
  <si>
    <t>20</t>
  </si>
  <si>
    <t>21</t>
  </si>
  <si>
    <t>22</t>
  </si>
  <si>
    <t>Подраздел CА: добыча топливно-энергетических полезных ископаемых</t>
  </si>
  <si>
    <t>23</t>
  </si>
  <si>
    <t>24</t>
  </si>
  <si>
    <t>25</t>
  </si>
  <si>
    <t>Подраздел CА-10: добыча каменного угля, бурого угля и торфа</t>
  </si>
  <si>
    <t>26</t>
  </si>
  <si>
    <t>27</t>
  </si>
  <si>
    <t>Подраздел CА-11: добыча нефти и природного газа</t>
  </si>
  <si>
    <t>28</t>
  </si>
  <si>
    <t>29</t>
  </si>
  <si>
    <t xml:space="preserve"> Подраздел CВ: добыча полезных ископаемых, кроме топливно-энергетических </t>
  </si>
  <si>
    <t>30</t>
  </si>
  <si>
    <t>31</t>
  </si>
  <si>
    <t>32</t>
  </si>
  <si>
    <t>Подраздел CВ-13: добыча металлических руд</t>
  </si>
  <si>
    <t>33</t>
  </si>
  <si>
    <t>34</t>
  </si>
  <si>
    <t>Раздел D: обрабатывающие производства</t>
  </si>
  <si>
    <t>35</t>
  </si>
  <si>
    <t>36</t>
  </si>
  <si>
    <t>37</t>
  </si>
  <si>
    <t>Подраздел DА: производство пищевых продуктов, включая напитки, и табака</t>
  </si>
  <si>
    <t>38</t>
  </si>
  <si>
    <t>39</t>
  </si>
  <si>
    <t>40</t>
  </si>
  <si>
    <t>Подраздел DВ: текстильное и швейное производство</t>
  </si>
  <si>
    <t>41</t>
  </si>
  <si>
    <t>42</t>
  </si>
  <si>
    <t>43</t>
  </si>
  <si>
    <t>Подраздел DС: производство кожи, изделий из кожи и производство обуви</t>
  </si>
  <si>
    <t>44</t>
  </si>
  <si>
    <t>45</t>
  </si>
  <si>
    <t>46</t>
  </si>
  <si>
    <t xml:space="preserve">Подраздел DD: обработка древесины и производство изделий из дерева </t>
  </si>
  <si>
    <t>47</t>
  </si>
  <si>
    <t>48</t>
  </si>
  <si>
    <t>49</t>
  </si>
  <si>
    <t>Подраздел DЕ: целлюлозно-бумажное производство, издательская и полиграфическая деятельность</t>
  </si>
  <si>
    <t>50</t>
  </si>
  <si>
    <t>51</t>
  </si>
  <si>
    <t>52</t>
  </si>
  <si>
    <t>Подраздел DF: производство кокса, нефтепродуктов и ядерных материалов</t>
  </si>
  <si>
    <t>53</t>
  </si>
  <si>
    <t>54</t>
  </si>
  <si>
    <t>55</t>
  </si>
  <si>
    <t xml:space="preserve">Подраздел DG: химическое производство </t>
  </si>
  <si>
    <t>56</t>
  </si>
  <si>
    <t>57</t>
  </si>
  <si>
    <t>Темп роста объема отгруженных товаров собственного производства, выполненных работ и услуг собственными силами в действующих ценах (без субъектов малого предпринима-тельства)</t>
  </si>
  <si>
    <t>58</t>
  </si>
  <si>
    <t xml:space="preserve">Подраздел DН: производство резиновых и пластмассовых изделий </t>
  </si>
  <si>
    <t>59</t>
  </si>
  <si>
    <t>60</t>
  </si>
  <si>
    <t>61</t>
  </si>
  <si>
    <t>Подраздел DI: производство прочих неметаллических минеральных продуктов</t>
  </si>
  <si>
    <t>62</t>
  </si>
  <si>
    <t>63</t>
  </si>
  <si>
    <t>64</t>
  </si>
  <si>
    <t>Подраздел DJ: металлургическое производство и производство готовых металлических изделий</t>
  </si>
  <si>
    <t>65</t>
  </si>
  <si>
    <t>66</t>
  </si>
  <si>
    <t>67</t>
  </si>
  <si>
    <t xml:space="preserve">Подраздел DК: производство машин и оборудования </t>
  </si>
  <si>
    <t>68</t>
  </si>
  <si>
    <t>69</t>
  </si>
  <si>
    <t>70</t>
  </si>
  <si>
    <t>Подраздел DL: производство электрооборудования, электронного и оптического оборудования</t>
  </si>
  <si>
    <t>71</t>
  </si>
  <si>
    <t>72</t>
  </si>
  <si>
    <t>73</t>
  </si>
  <si>
    <t xml:space="preserve">Подраздел DМ: производство транспортных средств и оборудования </t>
  </si>
  <si>
    <t>74</t>
  </si>
  <si>
    <t>75</t>
  </si>
  <si>
    <t>76</t>
  </si>
  <si>
    <t>Подраздел DN: прочие производства</t>
  </si>
  <si>
    <t>77</t>
  </si>
  <si>
    <t>78</t>
  </si>
  <si>
    <t>79</t>
  </si>
  <si>
    <t xml:space="preserve">Раздел E: производство и распределение электроэнергии, пара и воды </t>
  </si>
  <si>
    <t>80</t>
  </si>
  <si>
    <t>81</t>
  </si>
  <si>
    <t>82</t>
  </si>
  <si>
    <t>Подраздел E-40: производство, передача и распределение электроэнергии, пара и горячей воды</t>
  </si>
  <si>
    <t>83</t>
  </si>
  <si>
    <t>84</t>
  </si>
  <si>
    <t>Раздел F: Строительство</t>
  </si>
  <si>
    <t>86</t>
  </si>
  <si>
    <t>87</t>
  </si>
  <si>
    <t xml:space="preserve">Раздел I: Транспорт и связь </t>
  </si>
  <si>
    <t>89</t>
  </si>
  <si>
    <t>90</t>
  </si>
  <si>
    <t>Производство основных видов продукции</t>
  </si>
  <si>
    <t>91.1</t>
  </si>
  <si>
    <t>Агро-промышленный комплекс</t>
  </si>
  <si>
    <t>91.1.1</t>
  </si>
  <si>
    <t>Производство зерна (в весе после доработки)</t>
  </si>
  <si>
    <t>тн</t>
  </si>
  <si>
    <t>91.1.2</t>
  </si>
  <si>
    <t>Производство картофеля</t>
  </si>
  <si>
    <t>91.1.3</t>
  </si>
  <si>
    <t>Производство овощей</t>
  </si>
  <si>
    <t>91.1.4</t>
  </si>
  <si>
    <t>производство скота и птицы на убой (в живом весе)</t>
  </si>
  <si>
    <t>91.1.5</t>
  </si>
  <si>
    <t>производство молока</t>
  </si>
  <si>
    <t>91.1.6</t>
  </si>
  <si>
    <t>производство яиц</t>
  </si>
  <si>
    <t>тыс.штук</t>
  </si>
  <si>
    <t>91.2</t>
  </si>
  <si>
    <t>Промышленность</t>
  </si>
  <si>
    <t>91.2.1</t>
  </si>
  <si>
    <t>Добыча полезных ископаемых</t>
  </si>
  <si>
    <t>91.2.1.1</t>
  </si>
  <si>
    <t>уголь</t>
  </si>
  <si>
    <t>тыс.тонн</t>
  </si>
  <si>
    <t>91.2.1.2</t>
  </si>
  <si>
    <t>нефть добытая</t>
  </si>
  <si>
    <t>91.2.1.3</t>
  </si>
  <si>
    <t>газ природный</t>
  </si>
  <si>
    <t>млн.куб.м</t>
  </si>
  <si>
    <t>91.2.1.4</t>
  </si>
  <si>
    <t>золото</t>
  </si>
  <si>
    <t>кг</t>
  </si>
  <si>
    <t>91.2.1.5</t>
  </si>
  <si>
    <t>палладий и другие металлы платиновой группы</t>
  </si>
  <si>
    <t>тонн</t>
  </si>
  <si>
    <t>91.2.1.6</t>
  </si>
  <si>
    <t>руда никелевая</t>
  </si>
  <si>
    <t>91.2.1.7</t>
  </si>
  <si>
    <t>концентрат железорудный</t>
  </si>
  <si>
    <t>91.2.1.8</t>
  </si>
  <si>
    <t>материалы строительные нерудные</t>
  </si>
  <si>
    <t>тыс.куб.м.</t>
  </si>
  <si>
    <t>91.2.2</t>
  </si>
  <si>
    <t>Обрабатывающие производства</t>
  </si>
  <si>
    <t>Производство пищевых продуктов, включая напитки и табака</t>
  </si>
  <si>
    <t>91.2.2.1</t>
  </si>
  <si>
    <t>мясо и субпродукты пищевые (животных и домашней птицы)</t>
  </si>
  <si>
    <t>91.2.2.2</t>
  </si>
  <si>
    <t>цельмолочная продукция (в пересчете на молоко)</t>
  </si>
  <si>
    <t>91.2.2.3</t>
  </si>
  <si>
    <t>колбасные изделия</t>
  </si>
  <si>
    <t>91.2.2.4</t>
  </si>
  <si>
    <t>хлеб и хлебобулочные изделия</t>
  </si>
  <si>
    <t>91.2.2.5</t>
  </si>
  <si>
    <t>кондитерские изделия</t>
  </si>
  <si>
    <t>91.2.2.6</t>
  </si>
  <si>
    <t>мука</t>
  </si>
  <si>
    <t>91.2.2.7</t>
  </si>
  <si>
    <t>крупа</t>
  </si>
  <si>
    <t>91.2.2.8</t>
  </si>
  <si>
    <t>комбикорма</t>
  </si>
  <si>
    <t>91.2.2.9</t>
  </si>
  <si>
    <t>изделия макаронные</t>
  </si>
  <si>
    <t>91.2.2.10</t>
  </si>
  <si>
    <t>молоко сгущенное</t>
  </si>
  <si>
    <t>тыс.усл.банок</t>
  </si>
  <si>
    <t>91.2.2.11</t>
  </si>
  <si>
    <t>масло сливочное и пасты масляные</t>
  </si>
  <si>
    <t>91.2.2.12</t>
  </si>
  <si>
    <t>масла растительные</t>
  </si>
  <si>
    <t>91.2.2.13</t>
  </si>
  <si>
    <t>рыба и продукты рыбные переработанные и консервированные</t>
  </si>
  <si>
    <t>91.2.2.14</t>
  </si>
  <si>
    <t>пиво</t>
  </si>
  <si>
    <t>тыс.дкл</t>
  </si>
  <si>
    <t>91.2.2.15</t>
  </si>
  <si>
    <t>водка и ликеро-водочные изделия</t>
  </si>
  <si>
    <t>91.2.2.16</t>
  </si>
  <si>
    <t>воды минеральные и газированные</t>
  </si>
  <si>
    <t>Текстильное и швейное производство производство</t>
  </si>
  <si>
    <t>91.2.2.17</t>
  </si>
  <si>
    <t>трикотажные изделия</t>
  </si>
  <si>
    <t>91.2.2.18</t>
  </si>
  <si>
    <t>швейные изделия</t>
  </si>
  <si>
    <t>91.2.2.19</t>
  </si>
  <si>
    <t>белье постельное</t>
  </si>
  <si>
    <t>Производство кожи, изделий из кожи, производство обуви</t>
  </si>
  <si>
    <t>91.2.2.20</t>
  </si>
  <si>
    <t>обувь</t>
  </si>
  <si>
    <t>тыс.пар</t>
  </si>
  <si>
    <t>Химическое производство</t>
  </si>
  <si>
    <t>91.2.2.21</t>
  </si>
  <si>
    <t>материалы лакокрасочные</t>
  </si>
  <si>
    <t>91.2.2.22</t>
  </si>
  <si>
    <t>каучуки синтетические</t>
  </si>
  <si>
    <t>91.2.2.23</t>
  </si>
  <si>
    <t>удобрения калийные химические или минеральные</t>
  </si>
  <si>
    <t>91.2.2.24</t>
  </si>
  <si>
    <t>средства лекарственные</t>
  </si>
  <si>
    <t>тыс.руб</t>
  </si>
  <si>
    <t>Производство резиновых и пластмассовых изделий</t>
  </si>
  <si>
    <t>91.2.2.25</t>
  </si>
  <si>
    <t>изделия из пластмасс</t>
  </si>
  <si>
    <t>91.2.2.26</t>
  </si>
  <si>
    <t>изделия из резины</t>
  </si>
  <si>
    <t>91.2.2.27</t>
  </si>
  <si>
    <t>окна и их коробки полимерные</t>
  </si>
  <si>
    <t>кв.м.</t>
  </si>
  <si>
    <t>91.2.2.28</t>
  </si>
  <si>
    <t>двери и их коробки полимерные</t>
  </si>
  <si>
    <t>Производство кокса и нефтепродуктов и ядерных материалов</t>
  </si>
  <si>
    <t>91.2.2.29</t>
  </si>
  <si>
    <t>нефть, поступившая на переработку</t>
  </si>
  <si>
    <t>91.2.2.30</t>
  </si>
  <si>
    <t>бензин автомобильный</t>
  </si>
  <si>
    <t>91.2.2.31</t>
  </si>
  <si>
    <t>дизельное топливо</t>
  </si>
  <si>
    <t>91.2.2.32</t>
  </si>
  <si>
    <t>мазут топочный</t>
  </si>
  <si>
    <t>91.2.2.33</t>
  </si>
  <si>
    <t>Производство ядерных материалов</t>
  </si>
  <si>
    <t>% к периоду прошлого года</t>
  </si>
  <si>
    <t>Обработка древесины и производство изделий из дерева</t>
  </si>
  <si>
    <t>91.2.2.34</t>
  </si>
  <si>
    <t>шпалы деревянная железнодорожные, трамвайные</t>
  </si>
  <si>
    <t>91.2.2.35</t>
  </si>
  <si>
    <t>пиломатериалы</t>
  </si>
  <si>
    <t>91.2.2.36</t>
  </si>
  <si>
    <t>древесноволокнистые плиты</t>
  </si>
  <si>
    <t>млн кв.м</t>
  </si>
  <si>
    <t>91.2.2.37</t>
  </si>
  <si>
    <t>древесностружечные плиты</t>
  </si>
  <si>
    <t>91.2.2.38</t>
  </si>
  <si>
    <t>фанера</t>
  </si>
  <si>
    <t>91.2.2.39</t>
  </si>
  <si>
    <t>МДФ</t>
  </si>
  <si>
    <t>тыс.кв.м</t>
  </si>
  <si>
    <t>91.2.2.40</t>
  </si>
  <si>
    <t>топливные гранулы (пеллеты)</t>
  </si>
  <si>
    <t>91.2.2.41</t>
  </si>
  <si>
    <t>конструкции деревянные строительные и изделия столярные</t>
  </si>
  <si>
    <t>91.2.2.42</t>
  </si>
  <si>
    <t>домики садовые</t>
  </si>
  <si>
    <t>штук</t>
  </si>
  <si>
    <t>Целлюлозно-бумажное производство; издательская и полиграфическая деятельность</t>
  </si>
  <si>
    <t>91.2.2.43</t>
  </si>
  <si>
    <t>бумага</t>
  </si>
  <si>
    <t>91.2.2.44</t>
  </si>
  <si>
    <t>картон, включая бумагу для гофрирования</t>
  </si>
  <si>
    <t>91.2.2.45</t>
  </si>
  <si>
    <t>журналы</t>
  </si>
  <si>
    <t>млн.штук</t>
  </si>
  <si>
    <t>91.2.2.46</t>
  </si>
  <si>
    <t>газеты</t>
  </si>
  <si>
    <t>91.2.2.47</t>
  </si>
  <si>
    <t>прочая полиграфическая продукия (бланки, оттиски и тд.)</t>
  </si>
  <si>
    <t>млн.руб</t>
  </si>
  <si>
    <t>Металлургическое производство</t>
  </si>
  <si>
    <t>91.2.2.48</t>
  </si>
  <si>
    <t>алюминий первичный</t>
  </si>
  <si>
    <t>91.2.2.49</t>
  </si>
  <si>
    <t>глинозем</t>
  </si>
  <si>
    <t>91.2.2.50</t>
  </si>
  <si>
    <t>медь</t>
  </si>
  <si>
    <t>91.2.2.51</t>
  </si>
  <si>
    <t>кобальт</t>
  </si>
  <si>
    <t>91.2.2.52</t>
  </si>
  <si>
    <t>никель</t>
  </si>
  <si>
    <t>91.2.2.53</t>
  </si>
  <si>
    <t>золото в слитках</t>
  </si>
  <si>
    <t>91.2.2.54</t>
  </si>
  <si>
    <t>серебро в слитках</t>
  </si>
  <si>
    <t>91.2.2.55</t>
  </si>
  <si>
    <t>платина в слитках</t>
  </si>
  <si>
    <t>91.2.2.56</t>
  </si>
  <si>
    <t>палладий и слитках</t>
  </si>
  <si>
    <t>Производство неметаллических минеральных продуктов</t>
  </si>
  <si>
    <t>91.2.2.57</t>
  </si>
  <si>
    <t>кирпич</t>
  </si>
  <si>
    <t>млн.усл.кирпичей</t>
  </si>
  <si>
    <t>91.2.2.58</t>
  </si>
  <si>
    <t>цемент</t>
  </si>
  <si>
    <t>91.2.2.59</t>
  </si>
  <si>
    <t>конструкции и детали сборные железобетонные</t>
  </si>
  <si>
    <t>91.2.2.60</t>
  </si>
  <si>
    <t>бетон, готовый для заливки (товарный бетон)</t>
  </si>
  <si>
    <t>91.2.2.61</t>
  </si>
  <si>
    <t>листы асбестоцементные (шифер)</t>
  </si>
  <si>
    <t>91.2.2.62</t>
  </si>
  <si>
    <t>смеси асфальтобетонные дорожные</t>
  </si>
  <si>
    <t>Производство машин и оборудования</t>
  </si>
  <si>
    <t>91.2.2.63</t>
  </si>
  <si>
    <t>краны мостовые электрические</t>
  </si>
  <si>
    <t>91.2.2.64</t>
  </si>
  <si>
    <t>комбайны зерноуборочные</t>
  </si>
  <si>
    <t>91.2.2.65</t>
  </si>
  <si>
    <t>холодильники бытовые</t>
  </si>
  <si>
    <t>91.2.2.66</t>
  </si>
  <si>
    <t>морозильники бытовые</t>
  </si>
  <si>
    <t>91.2.2.67</t>
  </si>
  <si>
    <t>витрины и прилавки холодильные с холодильным агрегатом для хранения замороженных пищевых продуктов</t>
  </si>
  <si>
    <t>91.2.2.68</t>
  </si>
  <si>
    <t>оборудование для производства бумаги и картона</t>
  </si>
  <si>
    <t>91.2.2.69</t>
  </si>
  <si>
    <t>лесозаготовительная техника</t>
  </si>
  <si>
    <t>91.2.2.70</t>
  </si>
  <si>
    <t>предоставление услуг по капитальному ремонту оборудования общего назначения</t>
  </si>
  <si>
    <t>Производство электрооборудования, электронного и оптического оборудования</t>
  </si>
  <si>
    <t>91.2.2.71</t>
  </si>
  <si>
    <t>аппаратура высоковольтная</t>
  </si>
  <si>
    <t>91.2.2.72</t>
  </si>
  <si>
    <t>аппаратура низковольтная</t>
  </si>
  <si>
    <t>91.2.2.73</t>
  </si>
  <si>
    <t>аппаратура передающая для радиосвязи, телевидения и связи</t>
  </si>
  <si>
    <t>91.2.2.74</t>
  </si>
  <si>
    <t>изделия медицинские</t>
  </si>
  <si>
    <t>Производство транспортных средств</t>
  </si>
  <si>
    <t>91.2.2.75</t>
  </si>
  <si>
    <t>диски литые алюминиевые</t>
  </si>
  <si>
    <t>91.2.2.76</t>
  </si>
  <si>
    <t>производство и ремонт подвижного железнодорожного состава</t>
  </si>
  <si>
    <t>Прочие производства</t>
  </si>
  <si>
    <t>91.2.2.77</t>
  </si>
  <si>
    <t>производство мебели</t>
  </si>
  <si>
    <t>91.2.2.78</t>
  </si>
  <si>
    <t>ювелирные изделия</t>
  </si>
  <si>
    <t>91.2.2.79</t>
  </si>
  <si>
    <t>конструкции строительные сборные из стали</t>
  </si>
  <si>
    <t>тыс. тонн</t>
  </si>
  <si>
    <t>91.2.3</t>
  </si>
  <si>
    <t>Производство и распределение электроэнергии, газа и воды</t>
  </si>
  <si>
    <t>91.2.3.1</t>
  </si>
  <si>
    <t>электроэнергия, всего</t>
  </si>
  <si>
    <t>млн.квт.ч</t>
  </si>
  <si>
    <t>91.2.3.2</t>
  </si>
  <si>
    <t>теплоэнергия</t>
  </si>
  <si>
    <t>тыс.Гкал</t>
  </si>
  <si>
    <t>91.3</t>
  </si>
  <si>
    <t>Лесозаготовка</t>
  </si>
  <si>
    <t>91.3.1</t>
  </si>
  <si>
    <t>древесина необработанная</t>
  </si>
  <si>
    <t>92</t>
  </si>
  <si>
    <t>Оборот розничной торговли</t>
  </si>
  <si>
    <t>93</t>
  </si>
  <si>
    <t>Темп роста оборота розничной торговли в сопоставимых ценах</t>
  </si>
  <si>
    <t>94</t>
  </si>
  <si>
    <t xml:space="preserve">Объем платных услуг, оказанных населению </t>
  </si>
  <si>
    <t>95</t>
  </si>
  <si>
    <t>Темп роста объема платных услуг, оказанных населению, в сопоставимых ценах</t>
  </si>
  <si>
    <t>96</t>
  </si>
  <si>
    <t>Объем инвестиций в основной капитал за счет всех источников финансирования</t>
  </si>
  <si>
    <t>97</t>
  </si>
  <si>
    <t>Темп роста объема инвестиций в основной капитал за счет всех источников финансирования в сопоставимых ценах</t>
  </si>
  <si>
    <t>98</t>
  </si>
  <si>
    <t>Ввод в эксплуатацию жилых домов за счет всех источников финансирования</t>
  </si>
  <si>
    <t>кв.м общей площади</t>
  </si>
  <si>
    <t>99</t>
  </si>
  <si>
    <t>Темп роста ввода в эксплуатацию  жилых домов за счет всех источников финансирования</t>
  </si>
  <si>
    <t>100</t>
  </si>
  <si>
    <t>Общая площадь жилого фонда, приходящаяся на 1 жителя (на конец года)</t>
  </si>
  <si>
    <t>кв.м/чел.</t>
  </si>
  <si>
    <t>101</t>
  </si>
  <si>
    <t>Оборот организаций малого бизнеса (юридических лиц)</t>
  </si>
  <si>
    <t>103</t>
  </si>
  <si>
    <t>Среднесписочная численность работников малых предприятий</t>
  </si>
  <si>
    <t>104</t>
  </si>
  <si>
    <t>Среднесписочная численность работников у индивидуальных предпринимателей</t>
  </si>
  <si>
    <t>105</t>
  </si>
  <si>
    <t>Количество индивидуальных предпринимателей, прошедших государственную регистрацию (по состоянию на начало периода)</t>
  </si>
  <si>
    <t>106</t>
  </si>
  <si>
    <t>Численность занятых в крестьянских (фермерских) хозяйствах (включая наемных работников)</t>
  </si>
  <si>
    <t>107</t>
  </si>
  <si>
    <t>Собственные доходы местного бюджета (за исключением безвозмездных поступлений, поступлений налоговых доходов по дополнительным нормативам отчислений, установленным органам государственной власти субъекта Российской Федерации в соответствии со ст58 Бюджетного кодекса Российской Федерации в счет замены дотаций на выравнивание бюджетной обеспеченности муниципального образования и доходов от платных услуг, оказываемых муниципальными бюджетными учреждениями)</t>
  </si>
  <si>
    <t>108</t>
  </si>
  <si>
    <t>Доля собственных доходов местного бюджета муниципального образования в доходах бюджета муниципального образования</t>
  </si>
  <si>
    <t>Основные показатели социально-экономического развития</t>
  </si>
  <si>
    <t>Приложение 11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</si>
</sst>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54"/>
  <sheetViews>
    <sheetView tabSelected="1" view="pageBreakPreview" zoomScale="75" zoomScaleSheetLayoutView="75" workbookViewId="0">
      <selection activeCell="N237" sqref="N237:T237"/>
    </sheetView>
  </sheetViews>
  <sheetFormatPr defaultRowHeight="15.75"/>
  <cols>
    <col min="1" max="1" width="8.7109375" style="12" customWidth="1"/>
    <col min="2" max="2" width="37.7109375" style="13" customWidth="1"/>
    <col min="3" max="3" width="10.7109375" style="11" customWidth="1"/>
    <col min="4" max="4" width="12.140625" style="14" bestFit="1" customWidth="1"/>
    <col min="5" max="13" width="13.140625" style="14" bestFit="1" customWidth="1"/>
    <col min="14" max="18" width="10.7109375" style="14" customWidth="1"/>
    <col min="19" max="19" width="13.42578125" style="14" customWidth="1"/>
    <col min="20" max="20" width="10.7109375" style="14" customWidth="1"/>
    <col min="21" max="16384" width="9.140625" style="1"/>
  </cols>
  <sheetData>
    <row r="1" spans="1:20">
      <c r="A1" s="19" t="s">
        <v>434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0" ht="18.75">
      <c r="A2" s="16" t="s">
        <v>433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8"/>
    </row>
    <row r="3" spans="1:20">
      <c r="A3" s="3"/>
      <c r="B3" s="4"/>
      <c r="C3" s="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ht="63">
      <c r="A4" s="3" t="s">
        <v>0</v>
      </c>
      <c r="B4" s="3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5" t="s">
        <v>6</v>
      </c>
      <c r="H4" s="15" t="s">
        <v>7</v>
      </c>
      <c r="I4" s="15" t="s">
        <v>8</v>
      </c>
      <c r="J4" s="15" t="s">
        <v>9</v>
      </c>
      <c r="K4" s="15" t="s">
        <v>10</v>
      </c>
      <c r="L4" s="15" t="s">
        <v>11</v>
      </c>
      <c r="M4" s="15" t="s">
        <v>12</v>
      </c>
      <c r="N4" s="15" t="s">
        <v>13</v>
      </c>
      <c r="O4" s="15" t="s">
        <v>14</v>
      </c>
      <c r="P4" s="15" t="s">
        <v>15</v>
      </c>
      <c r="Q4" s="15" t="s">
        <v>16</v>
      </c>
      <c r="R4" s="15" t="s">
        <v>17</v>
      </c>
      <c r="S4" s="15" t="s">
        <v>18</v>
      </c>
      <c r="T4" s="15" t="s">
        <v>19</v>
      </c>
    </row>
    <row r="5" spans="1:20" ht="31.5">
      <c r="A5" s="3" t="s">
        <v>20</v>
      </c>
      <c r="B5" s="4" t="s">
        <v>21</v>
      </c>
      <c r="C5" s="2" t="s">
        <v>22</v>
      </c>
      <c r="D5" s="6">
        <v>25081</v>
      </c>
      <c r="E5" s="6">
        <v>24895</v>
      </c>
      <c r="F5" s="6">
        <v>24726</v>
      </c>
      <c r="G5" s="6">
        <v>22625</v>
      </c>
      <c r="H5" s="6">
        <v>24560</v>
      </c>
      <c r="I5" s="6">
        <v>22374</v>
      </c>
      <c r="J5" s="6">
        <v>22246</v>
      </c>
      <c r="K5" s="6">
        <v>22114</v>
      </c>
      <c r="L5" s="6">
        <v>22103</v>
      </c>
      <c r="M5" s="6">
        <v>21998</v>
      </c>
      <c r="N5" s="6">
        <f>100*M5/F5</f>
        <v>88.967079187899373</v>
      </c>
      <c r="O5" s="6"/>
      <c r="P5" s="6"/>
      <c r="Q5" s="6"/>
      <c r="R5" s="6"/>
      <c r="S5" s="6">
        <v>21488</v>
      </c>
      <c r="T5" s="6">
        <f>100*S5/F5</f>
        <v>86.904473024346842</v>
      </c>
    </row>
    <row r="6" spans="1:20" ht="31.5">
      <c r="A6" s="3" t="s">
        <v>23</v>
      </c>
      <c r="B6" s="4" t="s">
        <v>24</v>
      </c>
      <c r="C6" s="2" t="s">
        <v>25</v>
      </c>
      <c r="D6" s="7">
        <v>9.8000000000000007</v>
      </c>
      <c r="E6" s="7">
        <v>10.244</v>
      </c>
      <c r="F6" s="7">
        <v>9.8949999999999996</v>
      </c>
      <c r="G6" s="7">
        <v>9.89</v>
      </c>
      <c r="H6" s="7">
        <v>9.8930000000000007</v>
      </c>
      <c r="I6" s="7">
        <v>9.98</v>
      </c>
      <c r="J6" s="7">
        <v>10</v>
      </c>
      <c r="K6" s="7">
        <v>10.029999999999999</v>
      </c>
      <c r="L6" s="7">
        <v>10.050000000000001</v>
      </c>
      <c r="M6" s="7">
        <v>10.06</v>
      </c>
      <c r="N6" s="7">
        <f>100*M6/F6</f>
        <v>101.66750884284993</v>
      </c>
      <c r="O6" s="7"/>
      <c r="P6" s="7"/>
      <c r="Q6" s="7"/>
      <c r="R6" s="7"/>
      <c r="S6" s="7">
        <v>10.1</v>
      </c>
      <c r="T6" s="7">
        <f>100*S6/F6</f>
        <v>102.07175341081354</v>
      </c>
    </row>
    <row r="7" spans="1:20" ht="63">
      <c r="A7" s="3" t="s">
        <v>26</v>
      </c>
      <c r="B7" s="4" t="s">
        <v>27</v>
      </c>
      <c r="C7" s="2" t="s">
        <v>28</v>
      </c>
      <c r="D7" s="7">
        <v>5</v>
      </c>
      <c r="E7" s="7">
        <v>4.2</v>
      </c>
      <c r="F7" s="7">
        <v>5.0999999999999996</v>
      </c>
      <c r="G7" s="7">
        <v>4.5</v>
      </c>
      <c r="H7" s="7">
        <v>5</v>
      </c>
      <c r="I7" s="7">
        <v>4.5</v>
      </c>
      <c r="J7" s="7">
        <v>4.3</v>
      </c>
      <c r="K7" s="7">
        <v>4.0999999999999996</v>
      </c>
      <c r="L7" s="7">
        <v>4.0999999999999996</v>
      </c>
      <c r="M7" s="7">
        <v>3.9</v>
      </c>
      <c r="N7" s="7">
        <f>M7-F7</f>
        <v>-1.1999999999999997</v>
      </c>
      <c r="O7" s="7"/>
      <c r="P7" s="7"/>
      <c r="Q7" s="7"/>
      <c r="R7" s="7"/>
      <c r="S7" s="7">
        <v>3.9</v>
      </c>
      <c r="T7" s="7">
        <f>S7-F7</f>
        <v>-1.1999999999999997</v>
      </c>
    </row>
    <row r="8" spans="1:20">
      <c r="A8" s="3" t="s">
        <v>29</v>
      </c>
      <c r="B8" s="4" t="s">
        <v>30</v>
      </c>
      <c r="C8" s="2" t="s">
        <v>31</v>
      </c>
      <c r="D8" s="7">
        <v>8176</v>
      </c>
      <c r="E8" s="7">
        <v>10393</v>
      </c>
      <c r="F8" s="7">
        <v>12141.6</v>
      </c>
      <c r="G8" s="7">
        <v>13150</v>
      </c>
      <c r="H8" s="7">
        <v>13300.3</v>
      </c>
      <c r="I8" s="7">
        <v>14656</v>
      </c>
      <c r="J8" s="7">
        <v>16115</v>
      </c>
      <c r="K8" s="7">
        <v>17714</v>
      </c>
      <c r="L8" s="7">
        <v>19437</v>
      </c>
      <c r="M8" s="7">
        <v>21265</v>
      </c>
      <c r="N8" s="7">
        <f>100*M8/F8</f>
        <v>175.14166172497858</v>
      </c>
      <c r="O8" s="7">
        <v>23195</v>
      </c>
      <c r="P8" s="7">
        <v>25221</v>
      </c>
      <c r="Q8" s="7">
        <v>27365</v>
      </c>
      <c r="R8" s="7">
        <v>29598</v>
      </c>
      <c r="S8" s="7">
        <v>31901</v>
      </c>
      <c r="T8" s="7">
        <f>100*S8/F8</f>
        <v>262.74131910127164</v>
      </c>
    </row>
    <row r="9" spans="1:20" ht="31.5">
      <c r="A9" s="3" t="s">
        <v>32</v>
      </c>
      <c r="B9" s="4" t="s">
        <v>33</v>
      </c>
      <c r="C9" s="2" t="s">
        <v>28</v>
      </c>
      <c r="D9" s="7">
        <v>123.2</v>
      </c>
      <c r="E9" s="7">
        <v>118.1</v>
      </c>
      <c r="F9" s="7">
        <v>105.7</v>
      </c>
      <c r="G9" s="7">
        <v>101.7</v>
      </c>
      <c r="H9" s="7"/>
      <c r="I9" s="7">
        <v>104.2</v>
      </c>
      <c r="J9" s="7">
        <v>103.8</v>
      </c>
      <c r="K9" s="7">
        <v>104.1</v>
      </c>
      <c r="L9" s="7">
        <v>104.3</v>
      </c>
      <c r="M9" s="7">
        <v>104</v>
      </c>
      <c r="N9" s="7">
        <f>M9*L9*K9*J9*I9*G9/10000000000</f>
        <v>124.20938247637044</v>
      </c>
      <c r="O9" s="7">
        <v>103.7</v>
      </c>
      <c r="P9" s="7">
        <v>103.4</v>
      </c>
      <c r="Q9" s="7">
        <v>103.1</v>
      </c>
      <c r="R9" s="7">
        <v>102.8</v>
      </c>
      <c r="S9" s="7">
        <v>102.5</v>
      </c>
      <c r="T9" s="7">
        <f>S9*R9*Q9*P9*O9*N9/10000000000</f>
        <v>144.68694377100965</v>
      </c>
    </row>
    <row r="10" spans="1:20" ht="31.5">
      <c r="A10" s="3" t="s">
        <v>34</v>
      </c>
      <c r="B10" s="4" t="s">
        <v>35</v>
      </c>
      <c r="C10" s="2" t="s">
        <v>31</v>
      </c>
      <c r="D10" s="7">
        <v>4184.3999999999996</v>
      </c>
      <c r="E10" s="7">
        <v>5177.3999999999996</v>
      </c>
      <c r="F10" s="7">
        <v>6310</v>
      </c>
      <c r="G10" s="7">
        <v>8389</v>
      </c>
      <c r="H10" s="7">
        <v>7044</v>
      </c>
      <c r="I10" s="7">
        <v>9216</v>
      </c>
      <c r="J10" s="7">
        <v>10920.86</v>
      </c>
      <c r="K10" s="7">
        <v>12008.69</v>
      </c>
      <c r="L10" s="7">
        <v>13178</v>
      </c>
      <c r="M10" s="7">
        <v>14417.5</v>
      </c>
      <c r="N10" s="7">
        <f>100*M10/F10</f>
        <v>228.48652931854198</v>
      </c>
      <c r="O10" s="7">
        <v>15726.2</v>
      </c>
      <c r="P10" s="7">
        <v>17099.8</v>
      </c>
      <c r="Q10" s="7">
        <v>18553.5</v>
      </c>
      <c r="R10" s="7">
        <v>20067.400000000001</v>
      </c>
      <c r="S10" s="7">
        <v>21628.9</v>
      </c>
      <c r="T10" s="7">
        <f>100*S10/F10</f>
        <v>342.77179080824089</v>
      </c>
    </row>
    <row r="11" spans="1:20" ht="31.5">
      <c r="A11" s="3" t="s">
        <v>36</v>
      </c>
      <c r="B11" s="4" t="s">
        <v>37</v>
      </c>
      <c r="C11" s="2" t="s">
        <v>28</v>
      </c>
      <c r="D11" s="7">
        <v>118.2</v>
      </c>
      <c r="E11" s="7">
        <v>110.7</v>
      </c>
      <c r="F11" s="7">
        <v>110.3</v>
      </c>
      <c r="G11" s="7">
        <v>124.79</v>
      </c>
      <c r="H11" s="7">
        <v>105.1</v>
      </c>
      <c r="I11" s="7">
        <v>102.67</v>
      </c>
      <c r="J11" s="7">
        <v>111.89</v>
      </c>
      <c r="K11" s="7">
        <v>104.13</v>
      </c>
      <c r="L11" s="7">
        <v>104.31</v>
      </c>
      <c r="M11" s="7">
        <v>104</v>
      </c>
      <c r="N11" s="7">
        <f>M11*L11*K11*J11*I11*G11/10000000000</f>
        <v>161.93837377800554</v>
      </c>
      <c r="O11" s="7">
        <v>103.7</v>
      </c>
      <c r="P11" s="7">
        <v>103.4</v>
      </c>
      <c r="Q11" s="7">
        <v>103.1</v>
      </c>
      <c r="R11" s="7">
        <v>102.8</v>
      </c>
      <c r="S11" s="7">
        <v>102.5</v>
      </c>
      <c r="T11" s="7">
        <f>S11*R11*Q11*P11*O11*N11/10000000000</f>
        <v>188.63605883914943</v>
      </c>
    </row>
    <row r="12" spans="1:20" ht="47.25">
      <c r="A12" s="3"/>
      <c r="B12" s="4" t="s">
        <v>38</v>
      </c>
      <c r="C12" s="2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47.25">
      <c r="A13" s="3" t="s">
        <v>39</v>
      </c>
      <c r="B13" s="4" t="s">
        <v>40</v>
      </c>
      <c r="C13" s="2" t="s">
        <v>41</v>
      </c>
      <c r="D13" s="7">
        <v>879013</v>
      </c>
      <c r="E13" s="7">
        <v>1301502</v>
      </c>
      <c r="F13" s="7">
        <v>1366337</v>
      </c>
      <c r="G13" s="7">
        <v>1298769</v>
      </c>
      <c r="H13" s="7">
        <v>1342064</v>
      </c>
      <c r="I13" s="7">
        <v>1418122</v>
      </c>
      <c r="J13" s="7">
        <v>1522918</v>
      </c>
      <c r="K13" s="7">
        <v>1605274</v>
      </c>
      <c r="L13" s="7">
        <v>1694964</v>
      </c>
      <c r="M13" s="7">
        <v>1789270</v>
      </c>
      <c r="N13" s="7">
        <f>100*M13/F13</f>
        <v>130.95378372978263</v>
      </c>
      <c r="O13" s="7"/>
      <c r="P13" s="7"/>
      <c r="Q13" s="7"/>
      <c r="R13" s="7"/>
      <c r="S13" s="7">
        <v>2345590</v>
      </c>
      <c r="T13" s="7">
        <f>100*S13/F13</f>
        <v>171.66994672617369</v>
      </c>
    </row>
    <row r="14" spans="1:20">
      <c r="A14" s="3" t="s">
        <v>42</v>
      </c>
      <c r="B14" s="4" t="s">
        <v>43</v>
      </c>
      <c r="C14" s="2" t="s">
        <v>28</v>
      </c>
      <c r="D14" s="7">
        <v>136.4</v>
      </c>
      <c r="E14" s="7">
        <v>133.9</v>
      </c>
      <c r="F14" s="7">
        <v>110.1</v>
      </c>
      <c r="G14" s="7">
        <v>95.5</v>
      </c>
      <c r="H14" s="7">
        <v>85.2</v>
      </c>
      <c r="I14" s="7">
        <v>98.6</v>
      </c>
      <c r="J14" s="7">
        <v>101.4</v>
      </c>
      <c r="K14" s="7">
        <v>100.4</v>
      </c>
      <c r="L14" s="7">
        <v>100.6</v>
      </c>
      <c r="M14" s="7">
        <v>100.5</v>
      </c>
      <c r="N14" s="7">
        <f>M14*L14*K14*J14*I14*G14/10000000000</f>
        <v>96.920578302621834</v>
      </c>
      <c r="O14" s="7">
        <v>100.5</v>
      </c>
      <c r="P14" s="7">
        <v>100.5</v>
      </c>
      <c r="Q14" s="7">
        <v>100.5</v>
      </c>
      <c r="R14" s="7">
        <v>100.5</v>
      </c>
      <c r="S14" s="7">
        <v>100.5</v>
      </c>
      <c r="T14" s="7">
        <f>S14*R14*Q14*P14*O14*N14/10000000000</f>
        <v>99.367944358665596</v>
      </c>
    </row>
    <row r="15" spans="1:20" ht="63">
      <c r="A15" s="3" t="s">
        <v>44</v>
      </c>
      <c r="B15" s="4" t="s">
        <v>45</v>
      </c>
      <c r="C15" s="2" t="s">
        <v>41</v>
      </c>
      <c r="D15" s="7">
        <v>481843</v>
      </c>
      <c r="E15" s="7">
        <v>735955</v>
      </c>
      <c r="F15" s="7">
        <v>801117</v>
      </c>
      <c r="G15" s="7">
        <v>623051</v>
      </c>
      <c r="H15" s="7">
        <v>717092</v>
      </c>
      <c r="I15" s="7">
        <v>634067</v>
      </c>
      <c r="J15" s="7">
        <v>668030</v>
      </c>
      <c r="K15" s="7">
        <v>702677</v>
      </c>
      <c r="L15" s="7">
        <v>741858</v>
      </c>
      <c r="M15" s="7">
        <v>781975</v>
      </c>
      <c r="N15" s="7">
        <f>100*M15/F15</f>
        <v>97.610586218991727</v>
      </c>
      <c r="O15" s="7"/>
      <c r="P15" s="7"/>
      <c r="Q15" s="7"/>
      <c r="R15" s="7"/>
      <c r="S15" s="7">
        <v>1032060</v>
      </c>
      <c r="T15" s="7">
        <f>100*S15/F15</f>
        <v>128.82762442939045</v>
      </c>
    </row>
    <row r="16" spans="1:20" ht="31.5">
      <c r="A16" s="3" t="s">
        <v>46</v>
      </c>
      <c r="B16" s="4" t="s">
        <v>47</v>
      </c>
      <c r="C16" s="2" t="s">
        <v>28</v>
      </c>
      <c r="D16" s="7">
        <v>107.4</v>
      </c>
      <c r="E16" s="7">
        <v>146.9</v>
      </c>
      <c r="F16" s="7">
        <v>116.1</v>
      </c>
      <c r="G16" s="7">
        <v>93.2</v>
      </c>
      <c r="H16" s="7">
        <v>92.4</v>
      </c>
      <c r="I16" s="7">
        <v>96.3</v>
      </c>
      <c r="J16" s="7">
        <v>101.2</v>
      </c>
      <c r="K16" s="7">
        <v>100.2</v>
      </c>
      <c r="L16" s="7">
        <v>100.6</v>
      </c>
      <c r="M16" s="7">
        <v>100.4</v>
      </c>
      <c r="N16" s="7">
        <f>M16*L16*K16*J16*I16*G16/10000000000</f>
        <v>91.922563449418519</v>
      </c>
      <c r="O16" s="7">
        <v>100.4</v>
      </c>
      <c r="P16" s="7">
        <v>100.4</v>
      </c>
      <c r="Q16" s="7">
        <v>100.4</v>
      </c>
      <c r="R16" s="7">
        <v>100.4</v>
      </c>
      <c r="S16" s="7">
        <v>100.5</v>
      </c>
      <c r="T16" s="7">
        <f>S16*R16*Q16*P16*O16*N16/10000000000</f>
        <v>93.869183449340838</v>
      </c>
    </row>
    <row r="17" spans="1:20" ht="63">
      <c r="A17" s="3" t="s">
        <v>48</v>
      </c>
      <c r="B17" s="4" t="s">
        <v>49</v>
      </c>
      <c r="C17" s="2" t="s">
        <v>41</v>
      </c>
      <c r="D17" s="7">
        <v>397170</v>
      </c>
      <c r="E17" s="7">
        <v>565547</v>
      </c>
      <c r="F17" s="7">
        <v>565220</v>
      </c>
      <c r="G17" s="7">
        <v>675718</v>
      </c>
      <c r="H17" s="7">
        <v>624972</v>
      </c>
      <c r="I17" s="7">
        <v>784056</v>
      </c>
      <c r="J17" s="7">
        <v>854889</v>
      </c>
      <c r="K17" s="7">
        <v>902597</v>
      </c>
      <c r="L17" s="7">
        <v>953106</v>
      </c>
      <c r="M17" s="7">
        <v>1007295</v>
      </c>
      <c r="N17" s="7">
        <f>100*M17/F17</f>
        <v>178.21290824811578</v>
      </c>
      <c r="O17" s="7"/>
      <c r="P17" s="7"/>
      <c r="Q17" s="7"/>
      <c r="R17" s="7"/>
      <c r="S17" s="7">
        <v>1313530</v>
      </c>
      <c r="T17" s="7">
        <f>100*S17/F17</f>
        <v>232.39269664909239</v>
      </c>
    </row>
    <row r="18" spans="1:20" ht="31.5">
      <c r="A18" s="3" t="s">
        <v>50</v>
      </c>
      <c r="B18" s="4" t="s">
        <v>51</v>
      </c>
      <c r="C18" s="2" t="s">
        <v>28</v>
      </c>
      <c r="D18" s="7">
        <v>101.5</v>
      </c>
      <c r="E18" s="7">
        <v>104.6</v>
      </c>
      <c r="F18" s="7">
        <v>101.9</v>
      </c>
      <c r="G18" s="7">
        <v>100.8</v>
      </c>
      <c r="H18" s="7">
        <v>101.7</v>
      </c>
      <c r="I18" s="7">
        <v>101.6</v>
      </c>
      <c r="J18" s="7">
        <v>101.6</v>
      </c>
      <c r="K18" s="7">
        <v>100.6</v>
      </c>
      <c r="L18" s="7">
        <v>100.6</v>
      </c>
      <c r="M18" s="7">
        <v>100.7</v>
      </c>
      <c r="N18" s="7">
        <f>M18*L18*K18*J18*I18*G18/10000000000</f>
        <v>106.04089388073</v>
      </c>
      <c r="O18" s="7">
        <v>100.6</v>
      </c>
      <c r="P18" s="7">
        <v>100.6</v>
      </c>
      <c r="Q18" s="7">
        <v>100.6</v>
      </c>
      <c r="R18" s="7">
        <v>100.6</v>
      </c>
      <c r="S18" s="7">
        <v>100.5</v>
      </c>
      <c r="T18" s="7">
        <f>S18*R18*Q18*P18*O18*N18/10000000000</f>
        <v>109.15191628332556</v>
      </c>
    </row>
    <row r="19" spans="1:20" ht="47.25">
      <c r="A19" s="3"/>
      <c r="B19" s="4" t="s">
        <v>52</v>
      </c>
      <c r="C19" s="2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94.5">
      <c r="A20" s="3" t="s">
        <v>53</v>
      </c>
      <c r="B20" s="4" t="s">
        <v>54</v>
      </c>
      <c r="C20" s="2" t="s">
        <v>41</v>
      </c>
      <c r="D20" s="7">
        <v>33452.9</v>
      </c>
      <c r="E20" s="7">
        <v>41708</v>
      </c>
      <c r="F20" s="7">
        <v>42646.5</v>
      </c>
      <c r="G20" s="7">
        <v>54094.57</v>
      </c>
      <c r="H20" s="7">
        <v>33500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94.5">
      <c r="A21" s="3" t="s">
        <v>55</v>
      </c>
      <c r="B21" s="4" t="s">
        <v>56</v>
      </c>
      <c r="C21" s="2" t="s">
        <v>28</v>
      </c>
      <c r="D21" s="7">
        <v>96.9</v>
      </c>
      <c r="E21" s="7">
        <v>124.7</v>
      </c>
      <c r="F21" s="7">
        <v>102.3</v>
      </c>
      <c r="G21" s="7">
        <v>126.8</v>
      </c>
      <c r="H21" s="7">
        <v>78.599999999999994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>
      <c r="A22" s="3" t="s">
        <v>57</v>
      </c>
      <c r="B22" s="4" t="s">
        <v>43</v>
      </c>
      <c r="C22" s="2" t="s">
        <v>28</v>
      </c>
      <c r="D22" s="7">
        <v>121</v>
      </c>
      <c r="E22" s="7">
        <v>100</v>
      </c>
      <c r="F22" s="7">
        <v>134.69999999999999</v>
      </c>
      <c r="G22" s="7">
        <v>78</v>
      </c>
      <c r="H22" s="7">
        <v>64.900000000000006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78.75">
      <c r="A23" s="3"/>
      <c r="B23" s="4" t="s">
        <v>58</v>
      </c>
      <c r="C23" s="2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94.5">
      <c r="A24" s="3" t="s">
        <v>59</v>
      </c>
      <c r="B24" s="4" t="s">
        <v>54</v>
      </c>
      <c r="C24" s="2" t="s">
        <v>41</v>
      </c>
      <c r="D24" s="7">
        <v>44639.199999999997</v>
      </c>
      <c r="E24" s="7">
        <v>53584</v>
      </c>
      <c r="F24" s="7">
        <v>67428.899999999994</v>
      </c>
      <c r="G24" s="7">
        <v>76620.399999999994</v>
      </c>
      <c r="H24" s="7">
        <v>77171.5</v>
      </c>
      <c r="I24" s="7">
        <v>84717.16</v>
      </c>
      <c r="J24" s="7">
        <v>104819.38</v>
      </c>
      <c r="K24" s="7">
        <v>114999.33</v>
      </c>
      <c r="L24" s="7">
        <v>126557.9</v>
      </c>
      <c r="M24" s="7">
        <v>139425.79999999999</v>
      </c>
      <c r="N24" s="7">
        <f>100*M24/F24</f>
        <v>206.77454325964089</v>
      </c>
      <c r="O24" s="7"/>
      <c r="P24" s="7"/>
      <c r="Q24" s="7"/>
      <c r="R24" s="7"/>
      <c r="S24" s="7">
        <v>227121.42</v>
      </c>
      <c r="T24" s="7">
        <f>100*S24/F24</f>
        <v>336.8309730694109</v>
      </c>
    </row>
    <row r="25" spans="1:20" ht="94.5">
      <c r="A25" s="3" t="s">
        <v>60</v>
      </c>
      <c r="B25" s="4" t="s">
        <v>56</v>
      </c>
      <c r="C25" s="2" t="s">
        <v>28</v>
      </c>
      <c r="D25" s="7">
        <v>81.967099000000005</v>
      </c>
      <c r="E25" s="7">
        <v>120</v>
      </c>
      <c r="F25" s="7">
        <v>125.8</v>
      </c>
      <c r="G25" s="7">
        <v>113.6</v>
      </c>
      <c r="H25" s="7">
        <v>114.4</v>
      </c>
      <c r="I25" s="7">
        <v>110.6</v>
      </c>
      <c r="J25" s="7">
        <v>123.7</v>
      </c>
      <c r="K25" s="7">
        <v>109.7</v>
      </c>
      <c r="L25" s="7">
        <v>110.1</v>
      </c>
      <c r="M25" s="7">
        <v>110.2</v>
      </c>
      <c r="N25" s="7">
        <f>M25*L25*K25*J25*I25*G25/10000000000</f>
        <v>206.8610377390122</v>
      </c>
      <c r="O25" s="7"/>
      <c r="P25" s="7"/>
      <c r="Q25" s="7"/>
      <c r="R25" s="7"/>
      <c r="S25" s="7">
        <v>110.3</v>
      </c>
      <c r="T25" s="7">
        <f>100*S24/F24</f>
        <v>336.8309730694109</v>
      </c>
    </row>
    <row r="26" spans="1:20">
      <c r="A26" s="3" t="s">
        <v>61</v>
      </c>
      <c r="B26" s="4" t="s">
        <v>62</v>
      </c>
      <c r="C26" s="2" t="s">
        <v>28</v>
      </c>
      <c r="D26" s="7">
        <v>101.1</v>
      </c>
      <c r="E26" s="7">
        <v>97.4</v>
      </c>
      <c r="F26" s="7">
        <v>115.5</v>
      </c>
      <c r="G26" s="7">
        <v>95.7</v>
      </c>
      <c r="H26" s="7">
        <v>104.88</v>
      </c>
      <c r="I26" s="7">
        <v>102.38</v>
      </c>
      <c r="J26" s="7">
        <v>118.38</v>
      </c>
      <c r="K26" s="7">
        <v>100</v>
      </c>
      <c r="L26" s="7">
        <v>100</v>
      </c>
      <c r="M26" s="7">
        <v>100</v>
      </c>
      <c r="N26" s="7">
        <f>M26*L26*K26*J26*I26*G26/10000000000</f>
        <v>115.985953908</v>
      </c>
      <c r="O26" s="7">
        <v>100</v>
      </c>
      <c r="P26" s="7">
        <v>100</v>
      </c>
      <c r="Q26" s="7">
        <v>100</v>
      </c>
      <c r="R26" s="7">
        <v>100</v>
      </c>
      <c r="S26" s="7">
        <v>100</v>
      </c>
      <c r="T26" s="7">
        <f>S26*R26*Q26*P26*O26*N26/10000000000</f>
        <v>115.985953908</v>
      </c>
    </row>
    <row r="27" spans="1:20" ht="31.5">
      <c r="A27" s="3"/>
      <c r="B27" s="4" t="s">
        <v>63</v>
      </c>
      <c r="C27" s="2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94.5">
      <c r="A28" s="3" t="s">
        <v>64</v>
      </c>
      <c r="B28" s="4" t="s">
        <v>54</v>
      </c>
      <c r="C28" s="2" t="s">
        <v>41</v>
      </c>
      <c r="D28" s="7">
        <v>22447.200000000001</v>
      </c>
      <c r="E28" s="7">
        <v>18409</v>
      </c>
      <c r="F28" s="7">
        <v>24161</v>
      </c>
      <c r="G28" s="7">
        <v>27695</v>
      </c>
      <c r="H28" s="7">
        <v>27760.99</v>
      </c>
      <c r="I28" s="7">
        <v>29426.799999999999</v>
      </c>
      <c r="J28" s="7">
        <v>43336.5</v>
      </c>
      <c r="K28" s="7">
        <v>46673.4</v>
      </c>
      <c r="L28" s="7">
        <v>50033.9</v>
      </c>
      <c r="M28" s="7">
        <v>53642.8</v>
      </c>
      <c r="N28" s="7">
        <f>100*M28/F28</f>
        <v>222.02226729026117</v>
      </c>
      <c r="O28" s="7"/>
      <c r="P28" s="7"/>
      <c r="Q28" s="7"/>
      <c r="R28" s="7"/>
      <c r="S28" s="7">
        <v>75942.52</v>
      </c>
      <c r="T28" s="7">
        <f>100*S28/F28</f>
        <v>314.31861264020529</v>
      </c>
    </row>
    <row r="29" spans="1:20" ht="94.5">
      <c r="A29" s="3" t="s">
        <v>65</v>
      </c>
      <c r="B29" s="4" t="s">
        <v>56</v>
      </c>
      <c r="C29" s="2" t="s">
        <v>28</v>
      </c>
      <c r="D29" s="7">
        <v>110.3</v>
      </c>
      <c r="E29" s="7">
        <v>82</v>
      </c>
      <c r="F29" s="7">
        <v>131.19999999999999</v>
      </c>
      <c r="G29" s="7">
        <v>114.6</v>
      </c>
      <c r="H29" s="7">
        <v>114.9</v>
      </c>
      <c r="I29" s="7">
        <v>106</v>
      </c>
      <c r="J29" s="7">
        <v>147.30000000000001</v>
      </c>
      <c r="K29" s="7">
        <v>107.7</v>
      </c>
      <c r="L29" s="7">
        <v>107.2</v>
      </c>
      <c r="M29" s="7">
        <v>107.2</v>
      </c>
      <c r="N29" s="7">
        <f>M29*L29*K29*J29*I29*G29/10000000000</f>
        <v>221.46163595024487</v>
      </c>
      <c r="O29" s="7"/>
      <c r="P29" s="7"/>
      <c r="Q29" s="7"/>
      <c r="R29" s="7"/>
      <c r="S29" s="7">
        <v>107.2</v>
      </c>
      <c r="T29" s="7">
        <f>100*S28/F28</f>
        <v>314.31861264020529</v>
      </c>
    </row>
    <row r="30" spans="1:20">
      <c r="A30" s="3" t="s">
        <v>66</v>
      </c>
      <c r="B30" s="4" t="s">
        <v>62</v>
      </c>
      <c r="C30" s="2" t="s">
        <v>28</v>
      </c>
      <c r="D30" s="7">
        <v>99.7</v>
      </c>
      <c r="E30" s="7">
        <v>93</v>
      </c>
      <c r="F30" s="7">
        <v>130</v>
      </c>
      <c r="G30" s="7">
        <v>91.4</v>
      </c>
      <c r="H30" s="7">
        <v>104.5</v>
      </c>
      <c r="I30" s="7">
        <v>104.76</v>
      </c>
      <c r="J30" s="7">
        <v>136.36000000000001</v>
      </c>
      <c r="K30" s="7">
        <v>100</v>
      </c>
      <c r="L30" s="7">
        <v>100</v>
      </c>
      <c r="M30" s="7">
        <v>100</v>
      </c>
      <c r="N30" s="7">
        <f>M30*L30*K30*J30*I30*G30/10000000000</f>
        <v>130.565572704</v>
      </c>
      <c r="O30" s="7">
        <v>100</v>
      </c>
      <c r="P30" s="7">
        <v>100</v>
      </c>
      <c r="Q30" s="7">
        <v>100</v>
      </c>
      <c r="R30" s="7">
        <v>100</v>
      </c>
      <c r="S30" s="7">
        <v>100</v>
      </c>
      <c r="T30" s="7">
        <f>S30*R30*Q30*P30*O30*N30/10000000000</f>
        <v>130.565572704</v>
      </c>
    </row>
    <row r="31" spans="1:20" ht="47.25">
      <c r="A31" s="3"/>
      <c r="B31" s="4" t="s">
        <v>67</v>
      </c>
      <c r="C31" s="2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94.5">
      <c r="A32" s="3" t="s">
        <v>68</v>
      </c>
      <c r="B32" s="4" t="s">
        <v>54</v>
      </c>
      <c r="C32" s="2" t="s">
        <v>41</v>
      </c>
      <c r="D32" s="7">
        <v>22447.200000000001</v>
      </c>
      <c r="E32" s="7">
        <v>18409</v>
      </c>
      <c r="F32" s="7">
        <v>24161</v>
      </c>
      <c r="G32" s="7">
        <v>27695</v>
      </c>
      <c r="H32" s="7">
        <v>27760.99</v>
      </c>
      <c r="I32" s="7">
        <v>29426.799999999999</v>
      </c>
      <c r="J32" s="7">
        <v>43336.5</v>
      </c>
      <c r="K32" s="7">
        <v>46673.4</v>
      </c>
      <c r="L32" s="7">
        <v>50033.9</v>
      </c>
      <c r="M32" s="7">
        <v>53642.8</v>
      </c>
      <c r="N32" s="7">
        <f>100*M32/F32</f>
        <v>222.02226729026117</v>
      </c>
      <c r="O32" s="7"/>
      <c r="P32" s="7"/>
      <c r="Q32" s="7"/>
      <c r="R32" s="7"/>
      <c r="S32" s="7">
        <v>75942.52</v>
      </c>
      <c r="T32" s="7">
        <f>100*S32/F32</f>
        <v>314.31861264020529</v>
      </c>
    </row>
    <row r="33" spans="1:20" ht="94.5">
      <c r="A33" s="3" t="s">
        <v>69</v>
      </c>
      <c r="B33" s="4" t="s">
        <v>56</v>
      </c>
      <c r="C33" s="2" t="s">
        <v>28</v>
      </c>
      <c r="D33" s="7">
        <v>110.3</v>
      </c>
      <c r="E33" s="7">
        <v>82</v>
      </c>
      <c r="F33" s="7">
        <v>131.19999999999999</v>
      </c>
      <c r="G33" s="7">
        <v>114.6</v>
      </c>
      <c r="H33" s="7">
        <v>114.9</v>
      </c>
      <c r="I33" s="7">
        <v>106</v>
      </c>
      <c r="J33" s="7">
        <v>147.30000000000001</v>
      </c>
      <c r="K33" s="7">
        <v>107.7</v>
      </c>
      <c r="L33" s="7">
        <v>107.2</v>
      </c>
      <c r="M33" s="7">
        <v>107.2</v>
      </c>
      <c r="N33" s="7">
        <f>M33*L33*K33*J33*I33*G33/10000000000</f>
        <v>221.46163595024487</v>
      </c>
      <c r="O33" s="7"/>
      <c r="P33" s="7"/>
      <c r="Q33" s="7"/>
      <c r="R33" s="7"/>
      <c r="S33" s="7">
        <v>107.2</v>
      </c>
      <c r="T33" s="7">
        <f>100*S32/F32</f>
        <v>314.31861264020529</v>
      </c>
    </row>
    <row r="34" spans="1:20">
      <c r="A34" s="3" t="s">
        <v>70</v>
      </c>
      <c r="B34" s="4" t="s">
        <v>43</v>
      </c>
      <c r="C34" s="2" t="s">
        <v>28</v>
      </c>
      <c r="D34" s="7">
        <v>99.7</v>
      </c>
      <c r="E34" s="7">
        <v>93</v>
      </c>
      <c r="F34" s="7">
        <v>130</v>
      </c>
      <c r="G34" s="7">
        <v>91.4</v>
      </c>
      <c r="H34" s="7">
        <v>104.5</v>
      </c>
      <c r="I34" s="7">
        <v>104.76</v>
      </c>
      <c r="J34" s="7">
        <v>136.36000000000001</v>
      </c>
      <c r="K34" s="7">
        <v>100</v>
      </c>
      <c r="L34" s="7">
        <v>100</v>
      </c>
      <c r="M34" s="7">
        <v>100</v>
      </c>
      <c r="N34" s="7">
        <f>M34*L34*K34*J34*I34*G34/10000000000</f>
        <v>130.565572704</v>
      </c>
      <c r="O34" s="7">
        <v>100</v>
      </c>
      <c r="P34" s="7">
        <v>100</v>
      </c>
      <c r="Q34" s="7">
        <v>100</v>
      </c>
      <c r="R34" s="7">
        <v>100</v>
      </c>
      <c r="S34" s="7">
        <v>100</v>
      </c>
      <c r="T34" s="7">
        <f>S34*R34*Q34*P34*O34*N34/10000000000</f>
        <v>130.565572704</v>
      </c>
    </row>
    <row r="35" spans="1:20" ht="31.5">
      <c r="A35" s="3"/>
      <c r="B35" s="4" t="s">
        <v>71</v>
      </c>
      <c r="C35" s="2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94.5">
      <c r="A36" s="3" t="s">
        <v>72</v>
      </c>
      <c r="B36" s="4" t="s">
        <v>54</v>
      </c>
      <c r="C36" s="2" t="s">
        <v>41</v>
      </c>
      <c r="D36" s="7">
        <v>22447.200000000001</v>
      </c>
      <c r="E36" s="7">
        <v>18409</v>
      </c>
      <c r="F36" s="7">
        <v>24161</v>
      </c>
      <c r="G36" s="7">
        <v>27695</v>
      </c>
      <c r="H36" s="7">
        <v>27760.99</v>
      </c>
      <c r="I36" s="7">
        <v>29426.799999999999</v>
      </c>
      <c r="J36" s="7">
        <v>43336.5</v>
      </c>
      <c r="K36" s="7">
        <v>46673.4</v>
      </c>
      <c r="L36" s="7">
        <v>50033.9</v>
      </c>
      <c r="M36" s="7">
        <v>53642.8</v>
      </c>
      <c r="N36" s="7">
        <f>100*M36/F36</f>
        <v>222.02226729026117</v>
      </c>
      <c r="O36" s="7"/>
      <c r="P36" s="7"/>
      <c r="Q36" s="7"/>
      <c r="R36" s="7"/>
      <c r="S36" s="7">
        <v>75942.52</v>
      </c>
      <c r="T36" s="7">
        <f>100*S36/F36</f>
        <v>314.31861264020529</v>
      </c>
    </row>
    <row r="37" spans="1:20" ht="94.5">
      <c r="A37" s="3" t="s">
        <v>73</v>
      </c>
      <c r="B37" s="4" t="s">
        <v>56</v>
      </c>
      <c r="C37" s="2" t="s">
        <v>28</v>
      </c>
      <c r="D37" s="7">
        <v>110.3</v>
      </c>
      <c r="E37" s="7">
        <v>82</v>
      </c>
      <c r="F37" s="7">
        <v>131.19999999999999</v>
      </c>
      <c r="G37" s="7">
        <v>114.6</v>
      </c>
      <c r="H37" s="7">
        <v>114.9</v>
      </c>
      <c r="I37" s="7">
        <v>106</v>
      </c>
      <c r="J37" s="7">
        <v>147.30000000000001</v>
      </c>
      <c r="K37" s="7">
        <v>107.7</v>
      </c>
      <c r="L37" s="7">
        <v>107.2</v>
      </c>
      <c r="M37" s="7">
        <v>107.2</v>
      </c>
      <c r="N37" s="7">
        <f>M37*L37*K37*J37*I37*G37/10000000000</f>
        <v>221.46163595024487</v>
      </c>
      <c r="O37" s="7"/>
      <c r="P37" s="7"/>
      <c r="Q37" s="7"/>
      <c r="R37" s="7"/>
      <c r="S37" s="7">
        <v>107.2</v>
      </c>
      <c r="T37" s="7">
        <f>100*S36/F36</f>
        <v>314.31861264020529</v>
      </c>
    </row>
    <row r="38" spans="1:20" ht="31.5">
      <c r="A38" s="3"/>
      <c r="B38" s="4" t="s">
        <v>74</v>
      </c>
      <c r="C38" s="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94.5">
      <c r="A39" s="3" t="s">
        <v>75</v>
      </c>
      <c r="B39" s="4" t="s">
        <v>54</v>
      </c>
      <c r="C39" s="2" t="s">
        <v>41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ht="94.5">
      <c r="A40" s="3" t="s">
        <v>76</v>
      </c>
      <c r="B40" s="4" t="s">
        <v>56</v>
      </c>
      <c r="C40" s="2" t="s">
        <v>28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ht="47.25">
      <c r="A41" s="3"/>
      <c r="B41" s="4" t="s">
        <v>77</v>
      </c>
      <c r="C41" s="2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ht="94.5">
      <c r="A42" s="3" t="s">
        <v>78</v>
      </c>
      <c r="B42" s="4" t="s">
        <v>54</v>
      </c>
      <c r="C42" s="2" t="s">
        <v>41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ht="94.5">
      <c r="A43" s="3" t="s">
        <v>79</v>
      </c>
      <c r="B43" s="4" t="s">
        <v>56</v>
      </c>
      <c r="C43" s="2" t="s">
        <v>28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>
      <c r="A44" s="3" t="s">
        <v>80</v>
      </c>
      <c r="B44" s="4" t="s">
        <v>43</v>
      </c>
      <c r="C44" s="2" t="s">
        <v>28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ht="31.5">
      <c r="A45" s="3"/>
      <c r="B45" s="4" t="s">
        <v>81</v>
      </c>
      <c r="C45" s="2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ht="94.5">
      <c r="A46" s="3" t="s">
        <v>82</v>
      </c>
      <c r="B46" s="4" t="s">
        <v>54</v>
      </c>
      <c r="C46" s="2" t="s">
        <v>41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ht="94.5">
      <c r="A47" s="3" t="s">
        <v>83</v>
      </c>
      <c r="B47" s="4" t="s">
        <v>56</v>
      </c>
      <c r="C47" s="2" t="s">
        <v>28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ht="31.5">
      <c r="A48" s="3"/>
      <c r="B48" s="4" t="s">
        <v>84</v>
      </c>
      <c r="C48" s="2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ht="94.5">
      <c r="A49" s="3" t="s">
        <v>85</v>
      </c>
      <c r="B49" s="4" t="s">
        <v>54</v>
      </c>
      <c r="C49" s="2" t="s">
        <v>41</v>
      </c>
      <c r="D49" s="7"/>
      <c r="E49" s="7">
        <v>0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ht="94.5">
      <c r="A50" s="3" t="s">
        <v>86</v>
      </c>
      <c r="B50" s="4" t="s">
        <v>56</v>
      </c>
      <c r="C50" s="2" t="s">
        <v>28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1:20">
      <c r="A51" s="3" t="s">
        <v>87</v>
      </c>
      <c r="B51" s="4" t="s">
        <v>62</v>
      </c>
      <c r="C51" s="2" t="s">
        <v>28</v>
      </c>
      <c r="D51" s="7">
        <v>100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1:20" ht="47.25">
      <c r="A52" s="3"/>
      <c r="B52" s="4" t="s">
        <v>88</v>
      </c>
      <c r="C52" s="2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1:20" ht="94.5">
      <c r="A53" s="3" t="s">
        <v>89</v>
      </c>
      <c r="B53" s="4" t="s">
        <v>54</v>
      </c>
      <c r="C53" s="2" t="s">
        <v>41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1:20" ht="94.5">
      <c r="A54" s="3" t="s">
        <v>90</v>
      </c>
      <c r="B54" s="4" t="s">
        <v>56</v>
      </c>
      <c r="C54" s="2" t="s">
        <v>28</v>
      </c>
      <c r="D54" s="7">
        <v>0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1:20">
      <c r="A55" s="3" t="s">
        <v>91</v>
      </c>
      <c r="B55" s="4" t="s">
        <v>62</v>
      </c>
      <c r="C55" s="2" t="s">
        <v>28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1:20" ht="31.5">
      <c r="A56" s="3"/>
      <c r="B56" s="4" t="s">
        <v>92</v>
      </c>
      <c r="C56" s="2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1:20" ht="94.5">
      <c r="A57" s="3" t="s">
        <v>93</v>
      </c>
      <c r="B57" s="4" t="s">
        <v>54</v>
      </c>
      <c r="C57" s="2" t="s">
        <v>41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1:20" ht="94.5">
      <c r="A58" s="3" t="s">
        <v>94</v>
      </c>
      <c r="B58" s="4" t="s">
        <v>56</v>
      </c>
      <c r="C58" s="2" t="s">
        <v>28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1:20">
      <c r="A59" s="3" t="s">
        <v>95</v>
      </c>
      <c r="B59" s="4" t="s">
        <v>43</v>
      </c>
      <c r="C59" s="2" t="s">
        <v>28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1:20" ht="47.25">
      <c r="A60" s="3"/>
      <c r="B60" s="4" t="s">
        <v>96</v>
      </c>
      <c r="C60" s="2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1:20" ht="94.5">
      <c r="A61" s="3" t="s">
        <v>97</v>
      </c>
      <c r="B61" s="4" t="s">
        <v>54</v>
      </c>
      <c r="C61" s="2" t="s">
        <v>41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1:20" ht="94.5">
      <c r="A62" s="3" t="s">
        <v>98</v>
      </c>
      <c r="B62" s="4" t="s">
        <v>56</v>
      </c>
      <c r="C62" s="2" t="s">
        <v>28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  <row r="63" spans="1:20">
      <c r="A63" s="3" t="s">
        <v>99</v>
      </c>
      <c r="B63" s="4" t="s">
        <v>43</v>
      </c>
      <c r="C63" s="2" t="s">
        <v>28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</row>
    <row r="64" spans="1:20" ht="47.25">
      <c r="A64" s="3"/>
      <c r="B64" s="4" t="s">
        <v>100</v>
      </c>
      <c r="C64" s="2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</row>
    <row r="65" spans="1:20" ht="94.5">
      <c r="A65" s="3" t="s">
        <v>101</v>
      </c>
      <c r="B65" s="4" t="s">
        <v>54</v>
      </c>
      <c r="C65" s="2" t="s">
        <v>41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</row>
    <row r="66" spans="1:20" ht="94.5">
      <c r="A66" s="3" t="s">
        <v>102</v>
      </c>
      <c r="B66" s="4" t="s">
        <v>56</v>
      </c>
      <c r="C66" s="2" t="s">
        <v>28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</row>
    <row r="67" spans="1:20">
      <c r="A67" s="3" t="s">
        <v>103</v>
      </c>
      <c r="B67" s="4" t="s">
        <v>43</v>
      </c>
      <c r="C67" s="2" t="s">
        <v>28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</row>
    <row r="68" spans="1:20" ht="63">
      <c r="A68" s="3"/>
      <c r="B68" s="4" t="s">
        <v>104</v>
      </c>
      <c r="C68" s="2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</row>
    <row r="69" spans="1:20" ht="94.5">
      <c r="A69" s="3" t="s">
        <v>105</v>
      </c>
      <c r="B69" s="4" t="s">
        <v>54</v>
      </c>
      <c r="C69" s="2" t="s">
        <v>41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</row>
    <row r="70" spans="1:20" ht="94.5">
      <c r="A70" s="3" t="s">
        <v>106</v>
      </c>
      <c r="B70" s="4" t="s">
        <v>56</v>
      </c>
      <c r="C70" s="2" t="s">
        <v>28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</row>
    <row r="71" spans="1:20">
      <c r="A71" s="3" t="s">
        <v>107</v>
      </c>
      <c r="B71" s="4" t="s">
        <v>43</v>
      </c>
      <c r="C71" s="2" t="s">
        <v>28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</row>
    <row r="72" spans="1:20" ht="47.25">
      <c r="A72" s="3"/>
      <c r="B72" s="4" t="s">
        <v>108</v>
      </c>
      <c r="C72" s="2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</row>
    <row r="73" spans="1:20" ht="94.5">
      <c r="A73" s="3" t="s">
        <v>109</v>
      </c>
      <c r="B73" s="4" t="s">
        <v>54</v>
      </c>
      <c r="C73" s="2" t="s">
        <v>41</v>
      </c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</row>
    <row r="74" spans="1:20" ht="94.5">
      <c r="A74" s="3" t="s">
        <v>110</v>
      </c>
      <c r="B74" s="4" t="s">
        <v>56</v>
      </c>
      <c r="C74" s="2" t="s">
        <v>28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</row>
    <row r="75" spans="1:20">
      <c r="A75" s="3" t="s">
        <v>111</v>
      </c>
      <c r="B75" s="4" t="s">
        <v>43</v>
      </c>
      <c r="C75" s="2" t="s">
        <v>28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</row>
    <row r="76" spans="1:20" ht="31.5">
      <c r="A76" s="3"/>
      <c r="B76" s="4" t="s">
        <v>112</v>
      </c>
      <c r="C76" s="2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</row>
    <row r="77" spans="1:20" ht="94.5">
      <c r="A77" s="3" t="s">
        <v>113</v>
      </c>
      <c r="B77" s="4" t="s">
        <v>54</v>
      </c>
      <c r="C77" s="2" t="s">
        <v>41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</row>
    <row r="78" spans="1:20" ht="94.5">
      <c r="A78" s="3" t="s">
        <v>114</v>
      </c>
      <c r="B78" s="4" t="s">
        <v>115</v>
      </c>
      <c r="C78" s="2" t="s">
        <v>28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</row>
    <row r="79" spans="1:20">
      <c r="A79" s="3" t="s">
        <v>116</v>
      </c>
      <c r="B79" s="4" t="s">
        <v>62</v>
      </c>
      <c r="C79" s="2" t="s">
        <v>28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</row>
    <row r="80" spans="1:20" ht="47.25">
      <c r="A80" s="3"/>
      <c r="B80" s="4" t="s">
        <v>117</v>
      </c>
      <c r="C80" s="2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</row>
    <row r="81" spans="1:20" ht="94.5">
      <c r="A81" s="3" t="s">
        <v>118</v>
      </c>
      <c r="B81" s="4" t="s">
        <v>54</v>
      </c>
      <c r="C81" s="2" t="s">
        <v>41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</row>
    <row r="82" spans="1:20" ht="94.5">
      <c r="A82" s="3" t="s">
        <v>119</v>
      </c>
      <c r="B82" s="4" t="s">
        <v>56</v>
      </c>
      <c r="C82" s="2" t="s">
        <v>28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</row>
    <row r="83" spans="1:20">
      <c r="A83" s="3" t="s">
        <v>120</v>
      </c>
      <c r="B83" s="4" t="s">
        <v>43</v>
      </c>
      <c r="C83" s="2" t="s">
        <v>28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</row>
    <row r="84" spans="1:20" ht="47.25">
      <c r="A84" s="3"/>
      <c r="B84" s="4" t="s">
        <v>121</v>
      </c>
      <c r="C84" s="2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</row>
    <row r="85" spans="1:20" ht="94.5">
      <c r="A85" s="3" t="s">
        <v>122</v>
      </c>
      <c r="B85" s="4" t="s">
        <v>54</v>
      </c>
      <c r="C85" s="2" t="s">
        <v>41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</row>
    <row r="86" spans="1:20" ht="94.5">
      <c r="A86" s="3" t="s">
        <v>123</v>
      </c>
      <c r="B86" s="4" t="s">
        <v>56</v>
      </c>
      <c r="C86" s="2" t="s">
        <v>28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</row>
    <row r="87" spans="1:20">
      <c r="A87" s="3" t="s">
        <v>124</v>
      </c>
      <c r="B87" s="4" t="s">
        <v>43</v>
      </c>
      <c r="C87" s="2" t="s">
        <v>28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</row>
    <row r="88" spans="1:20" ht="47.25">
      <c r="A88" s="3"/>
      <c r="B88" s="4" t="s">
        <v>125</v>
      </c>
      <c r="C88" s="2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</row>
    <row r="89" spans="1:20" ht="94.5">
      <c r="A89" s="3" t="s">
        <v>126</v>
      </c>
      <c r="B89" s="4" t="s">
        <v>54</v>
      </c>
      <c r="C89" s="2" t="s">
        <v>41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</row>
    <row r="90" spans="1:20" ht="94.5">
      <c r="A90" s="3" t="s">
        <v>127</v>
      </c>
      <c r="B90" s="4" t="s">
        <v>56</v>
      </c>
      <c r="C90" s="2" t="s">
        <v>28</v>
      </c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</row>
    <row r="91" spans="1:20">
      <c r="A91" s="3" t="s">
        <v>128</v>
      </c>
      <c r="B91" s="4" t="s">
        <v>62</v>
      </c>
      <c r="C91" s="2" t="s">
        <v>28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</row>
    <row r="92" spans="1:20" ht="31.5">
      <c r="A92" s="3"/>
      <c r="B92" s="4" t="s">
        <v>129</v>
      </c>
      <c r="C92" s="2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</row>
    <row r="93" spans="1:20" ht="94.5">
      <c r="A93" s="3" t="s">
        <v>130</v>
      </c>
      <c r="B93" s="4" t="s">
        <v>54</v>
      </c>
      <c r="C93" s="2" t="s">
        <v>41</v>
      </c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</row>
    <row r="94" spans="1:20" ht="94.5">
      <c r="A94" s="3" t="s">
        <v>131</v>
      </c>
      <c r="B94" s="4" t="s">
        <v>56</v>
      </c>
      <c r="C94" s="2" t="s">
        <v>28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</row>
    <row r="95" spans="1:20">
      <c r="A95" s="3" t="s">
        <v>132</v>
      </c>
      <c r="B95" s="4" t="s">
        <v>43</v>
      </c>
      <c r="C95" s="2" t="s">
        <v>28</v>
      </c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</row>
    <row r="96" spans="1:20" ht="47.25">
      <c r="A96" s="3"/>
      <c r="B96" s="4" t="s">
        <v>133</v>
      </c>
      <c r="C96" s="2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</row>
    <row r="97" spans="1:20" ht="94.5">
      <c r="A97" s="3" t="s">
        <v>134</v>
      </c>
      <c r="B97" s="4" t="s">
        <v>54</v>
      </c>
      <c r="C97" s="2" t="s">
        <v>41</v>
      </c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</row>
    <row r="98" spans="1:20" ht="94.5">
      <c r="A98" s="3" t="s">
        <v>135</v>
      </c>
      <c r="B98" s="4" t="s">
        <v>56</v>
      </c>
      <c r="C98" s="2" t="s">
        <v>28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</row>
    <row r="99" spans="1:20">
      <c r="A99" s="3" t="s">
        <v>136</v>
      </c>
      <c r="B99" s="4" t="s">
        <v>43</v>
      </c>
      <c r="C99" s="2" t="s">
        <v>28</v>
      </c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</row>
    <row r="100" spans="1:20" ht="47.25">
      <c r="A100" s="3"/>
      <c r="B100" s="4" t="s">
        <v>137</v>
      </c>
      <c r="C100" s="2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</row>
    <row r="101" spans="1:20" ht="94.5">
      <c r="A101" s="3" t="s">
        <v>138</v>
      </c>
      <c r="B101" s="4" t="s">
        <v>54</v>
      </c>
      <c r="C101" s="2" t="s">
        <v>41</v>
      </c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</row>
    <row r="102" spans="1:20" ht="94.5">
      <c r="A102" s="3" t="s">
        <v>139</v>
      </c>
      <c r="B102" s="4" t="s">
        <v>56</v>
      </c>
      <c r="C102" s="2" t="s">
        <v>28</v>
      </c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</row>
    <row r="103" spans="1:20">
      <c r="A103" s="3" t="s">
        <v>140</v>
      </c>
      <c r="B103" s="4" t="s">
        <v>43</v>
      </c>
      <c r="C103" s="2" t="s">
        <v>28</v>
      </c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</row>
    <row r="104" spans="1:20" ht="31.5">
      <c r="A104" s="3"/>
      <c r="B104" s="4" t="s">
        <v>141</v>
      </c>
      <c r="C104" s="2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</row>
    <row r="105" spans="1:20" ht="94.5">
      <c r="A105" s="3" t="s">
        <v>142</v>
      </c>
      <c r="B105" s="4" t="s">
        <v>54</v>
      </c>
      <c r="C105" s="2" t="s">
        <v>41</v>
      </c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</row>
    <row r="106" spans="1:20" ht="94.5">
      <c r="A106" s="3" t="s">
        <v>143</v>
      </c>
      <c r="B106" s="4" t="s">
        <v>56</v>
      </c>
      <c r="C106" s="2" t="s">
        <v>28</v>
      </c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</row>
    <row r="107" spans="1:20">
      <c r="A107" s="3" t="s">
        <v>144</v>
      </c>
      <c r="B107" s="4" t="s">
        <v>43</v>
      </c>
      <c r="C107" s="2" t="s">
        <v>28</v>
      </c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</row>
    <row r="108" spans="1:20" ht="47.25">
      <c r="A108" s="3"/>
      <c r="B108" s="4" t="s">
        <v>145</v>
      </c>
      <c r="C108" s="2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</row>
    <row r="109" spans="1:20" ht="94.5">
      <c r="A109" s="3" t="s">
        <v>146</v>
      </c>
      <c r="B109" s="4" t="s">
        <v>54</v>
      </c>
      <c r="C109" s="2" t="s">
        <v>41</v>
      </c>
      <c r="D109" s="7">
        <v>22192</v>
      </c>
      <c r="E109" s="7">
        <v>35175</v>
      </c>
      <c r="F109" s="7">
        <v>43267.9</v>
      </c>
      <c r="G109" s="7">
        <v>48925.4</v>
      </c>
      <c r="H109" s="7">
        <v>49410.51</v>
      </c>
      <c r="I109" s="7">
        <v>55290.36</v>
      </c>
      <c r="J109" s="7">
        <v>61482.879999999997</v>
      </c>
      <c r="K109" s="7">
        <v>68325.929999999993</v>
      </c>
      <c r="L109" s="7">
        <v>76524</v>
      </c>
      <c r="M109" s="7">
        <v>85783</v>
      </c>
      <c r="N109" s="7">
        <f>100*M109/F109</f>
        <v>198.26014204525757</v>
      </c>
      <c r="O109" s="7"/>
      <c r="P109" s="7"/>
      <c r="Q109" s="7"/>
      <c r="R109" s="7"/>
      <c r="S109" s="7">
        <v>151178.9</v>
      </c>
      <c r="T109" s="7">
        <f>100*S109/F109</f>
        <v>349.40198160761207</v>
      </c>
    </row>
    <row r="110" spans="1:20" ht="94.5">
      <c r="A110" s="3" t="s">
        <v>147</v>
      </c>
      <c r="B110" s="4" t="s">
        <v>56</v>
      </c>
      <c r="C110" s="2" t="s">
        <v>28</v>
      </c>
      <c r="D110" s="7">
        <v>109.1</v>
      </c>
      <c r="E110" s="7">
        <v>158.5</v>
      </c>
      <c r="F110" s="7">
        <v>123</v>
      </c>
      <c r="G110" s="7">
        <v>113.1</v>
      </c>
      <c r="H110" s="7">
        <v>114.2</v>
      </c>
      <c r="I110" s="7">
        <v>113</v>
      </c>
      <c r="J110" s="7">
        <v>111.2</v>
      </c>
      <c r="K110" s="7">
        <v>111.1</v>
      </c>
      <c r="L110" s="7">
        <v>112</v>
      </c>
      <c r="M110" s="7">
        <v>112</v>
      </c>
      <c r="N110" s="7">
        <f>M110*L110*K110*J110*I110*G110/10000000000</f>
        <v>198.05961929994237</v>
      </c>
      <c r="O110" s="7"/>
      <c r="P110" s="7"/>
      <c r="Q110" s="7"/>
      <c r="R110" s="7"/>
      <c r="S110" s="7">
        <v>112</v>
      </c>
      <c r="T110" s="7">
        <f>100*S109/F109</f>
        <v>349.40198160761207</v>
      </c>
    </row>
    <row r="111" spans="1:20">
      <c r="A111" s="3" t="s">
        <v>148</v>
      </c>
      <c r="B111" s="4" t="s">
        <v>62</v>
      </c>
      <c r="C111" s="2" t="s">
        <v>28</v>
      </c>
      <c r="D111" s="7">
        <v>103.6</v>
      </c>
      <c r="E111" s="7">
        <v>101.8</v>
      </c>
      <c r="F111" s="7">
        <v>101.12</v>
      </c>
      <c r="G111" s="7">
        <v>100</v>
      </c>
      <c r="H111" s="7">
        <v>105.25</v>
      </c>
      <c r="I111" s="7">
        <v>100</v>
      </c>
      <c r="J111" s="7">
        <v>100</v>
      </c>
      <c r="K111" s="7">
        <v>100</v>
      </c>
      <c r="L111" s="7">
        <v>100</v>
      </c>
      <c r="M111" s="7">
        <v>100</v>
      </c>
      <c r="N111" s="7">
        <f>M111*L111*K111*J111*I111*G111/10000000000</f>
        <v>100</v>
      </c>
      <c r="O111" s="7">
        <v>100</v>
      </c>
      <c r="P111" s="7">
        <v>100</v>
      </c>
      <c r="Q111" s="7">
        <v>100</v>
      </c>
      <c r="R111" s="7">
        <v>100</v>
      </c>
      <c r="S111" s="7">
        <v>100</v>
      </c>
      <c r="T111" s="7">
        <f>S111*R111*Q111*P111*O111*N111/10000000000</f>
        <v>100</v>
      </c>
    </row>
    <row r="112" spans="1:20" ht="63">
      <c r="A112" s="3"/>
      <c r="B112" s="4" t="s">
        <v>149</v>
      </c>
      <c r="C112" s="2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</row>
    <row r="113" spans="1:20" ht="94.5">
      <c r="A113" s="3" t="s">
        <v>150</v>
      </c>
      <c r="B113" s="4" t="s">
        <v>54</v>
      </c>
      <c r="C113" s="2" t="s">
        <v>41</v>
      </c>
      <c r="D113" s="7">
        <v>22192</v>
      </c>
      <c r="E113" s="7">
        <v>35175</v>
      </c>
      <c r="F113" s="7">
        <v>43267.9</v>
      </c>
      <c r="G113" s="7">
        <v>48925.4</v>
      </c>
      <c r="H113" s="7">
        <v>49410.51</v>
      </c>
      <c r="I113" s="7">
        <v>55290.36</v>
      </c>
      <c r="J113" s="7">
        <v>61482.879999999997</v>
      </c>
      <c r="K113" s="7">
        <v>68325.929999999993</v>
      </c>
      <c r="L113" s="7">
        <v>76524</v>
      </c>
      <c r="M113" s="7">
        <v>85783</v>
      </c>
      <c r="N113" s="7">
        <f>100*M113/F113</f>
        <v>198.26014204525757</v>
      </c>
      <c r="O113" s="7"/>
      <c r="P113" s="7"/>
      <c r="Q113" s="7"/>
      <c r="R113" s="7"/>
      <c r="S113" s="7">
        <v>151178.9</v>
      </c>
      <c r="T113" s="7">
        <f>100*S113/F113</f>
        <v>349.40198160761207</v>
      </c>
    </row>
    <row r="114" spans="1:20" ht="94.5">
      <c r="A114" s="3" t="s">
        <v>151</v>
      </c>
      <c r="B114" s="4" t="s">
        <v>56</v>
      </c>
      <c r="C114" s="2" t="s">
        <v>28</v>
      </c>
      <c r="D114" s="7">
        <v>109.1</v>
      </c>
      <c r="E114" s="7">
        <v>158.5</v>
      </c>
      <c r="F114" s="7">
        <v>123</v>
      </c>
      <c r="G114" s="7">
        <v>113.1</v>
      </c>
      <c r="H114" s="7">
        <v>114.2</v>
      </c>
      <c r="I114" s="7">
        <v>113</v>
      </c>
      <c r="J114" s="7">
        <v>111.2</v>
      </c>
      <c r="K114" s="7">
        <v>111.1</v>
      </c>
      <c r="L114" s="7">
        <v>112</v>
      </c>
      <c r="M114" s="7">
        <v>112</v>
      </c>
      <c r="N114" s="7">
        <f>M114*L114*K114*J114*I114*G114/10000000000</f>
        <v>198.05961929994237</v>
      </c>
      <c r="O114" s="7"/>
      <c r="P114" s="7"/>
      <c r="Q114" s="7"/>
      <c r="R114" s="7"/>
      <c r="S114" s="7">
        <v>112</v>
      </c>
      <c r="T114" s="7">
        <f>100*S113/F113</f>
        <v>349.40198160761207</v>
      </c>
    </row>
    <row r="115" spans="1:20">
      <c r="A115" s="3"/>
      <c r="B115" s="4" t="s">
        <v>152</v>
      </c>
      <c r="C115" s="2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</row>
    <row r="116" spans="1:20" ht="94.5">
      <c r="A116" s="3" t="s">
        <v>153</v>
      </c>
      <c r="B116" s="4" t="s">
        <v>54</v>
      </c>
      <c r="C116" s="2" t="s">
        <v>41</v>
      </c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 t="e">
        <f>100*M116/F116</f>
        <v>#DIV/0!</v>
      </c>
      <c r="O116" s="7"/>
      <c r="P116" s="7"/>
      <c r="Q116" s="7"/>
      <c r="R116" s="7"/>
      <c r="S116" s="7"/>
      <c r="T116" s="7" t="e">
        <f>100*S116/F116</f>
        <v>#DIV/0!</v>
      </c>
    </row>
    <row r="117" spans="1:20" ht="94.5">
      <c r="A117" s="3" t="s">
        <v>154</v>
      </c>
      <c r="B117" s="4" t="s">
        <v>56</v>
      </c>
      <c r="C117" s="2" t="s">
        <v>28</v>
      </c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>
        <f>M117*L117*K117*J117*I117*G117/10000000000</f>
        <v>0</v>
      </c>
      <c r="O117" s="7"/>
      <c r="P117" s="7"/>
      <c r="Q117" s="7"/>
      <c r="R117" s="7"/>
      <c r="S117" s="7"/>
      <c r="T117" s="7" t="e">
        <f>100*S116/F116</f>
        <v>#DIV/0!</v>
      </c>
    </row>
    <row r="118" spans="1:20">
      <c r="A118" s="3"/>
      <c r="B118" s="4" t="s">
        <v>155</v>
      </c>
      <c r="C118" s="2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</row>
    <row r="119" spans="1:20" ht="94.5">
      <c r="A119" s="3" t="s">
        <v>156</v>
      </c>
      <c r="B119" s="4" t="s">
        <v>54</v>
      </c>
      <c r="C119" s="2" t="s">
        <v>41</v>
      </c>
      <c r="D119" s="7"/>
      <c r="E119" s="7">
        <v>25680.9</v>
      </c>
      <c r="F119" s="7">
        <v>28152.9</v>
      </c>
      <c r="G119" s="7">
        <v>32809.300000000003</v>
      </c>
      <c r="H119" s="7">
        <v>13750</v>
      </c>
      <c r="I119" s="7">
        <v>35115.57</v>
      </c>
      <c r="J119" s="7">
        <v>36195.800000000003</v>
      </c>
      <c r="K119" s="7">
        <v>37302.6</v>
      </c>
      <c r="L119" s="7">
        <v>38458.9</v>
      </c>
      <c r="M119" s="7">
        <v>39651.1</v>
      </c>
      <c r="N119" s="7">
        <f>100*M119/F119</f>
        <v>140.84197365102708</v>
      </c>
      <c r="O119" s="7"/>
      <c r="P119" s="7"/>
      <c r="Q119" s="7"/>
      <c r="R119" s="7"/>
      <c r="S119" s="7">
        <v>45246</v>
      </c>
      <c r="T119" s="7">
        <f>100*S119/F119</f>
        <v>160.71523715141245</v>
      </c>
    </row>
    <row r="120" spans="1:20" ht="94.5">
      <c r="A120" s="3" t="s">
        <v>157</v>
      </c>
      <c r="B120" s="4" t="s">
        <v>56</v>
      </c>
      <c r="C120" s="2" t="s">
        <v>28</v>
      </c>
      <c r="D120" s="7"/>
      <c r="E120" s="7">
        <v>0</v>
      </c>
      <c r="F120" s="7">
        <v>109</v>
      </c>
      <c r="G120" s="7">
        <v>116.5</v>
      </c>
      <c r="H120" s="7">
        <v>106.8</v>
      </c>
      <c r="I120" s="7">
        <v>107</v>
      </c>
      <c r="J120" s="7">
        <v>103.1</v>
      </c>
      <c r="K120" s="7">
        <v>103.1</v>
      </c>
      <c r="L120" s="7">
        <v>103.1</v>
      </c>
      <c r="M120" s="7">
        <v>103.1</v>
      </c>
      <c r="N120" s="7">
        <f>M120*L120*K120*J120*I120*G120/10000000000</f>
        <v>140.8459502399302</v>
      </c>
      <c r="O120" s="7"/>
      <c r="P120" s="7"/>
      <c r="Q120" s="7"/>
      <c r="R120" s="7"/>
      <c r="S120" s="7"/>
      <c r="T120" s="7">
        <f>100*S119/F119</f>
        <v>160.71523715141245</v>
      </c>
    </row>
    <row r="121" spans="1:20" ht="31.5">
      <c r="A121" s="3"/>
      <c r="B121" s="4" t="s">
        <v>158</v>
      </c>
      <c r="C121" s="2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</row>
    <row r="122" spans="1:20">
      <c r="A122" s="3" t="s">
        <v>159</v>
      </c>
      <c r="B122" s="4" t="s">
        <v>160</v>
      </c>
      <c r="C122" s="2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</row>
    <row r="123" spans="1:20" ht="31.5">
      <c r="A123" s="3" t="s">
        <v>161</v>
      </c>
      <c r="B123" s="8" t="s">
        <v>162</v>
      </c>
      <c r="C123" s="2" t="s">
        <v>163</v>
      </c>
      <c r="D123" s="7">
        <v>46997.8</v>
      </c>
      <c r="E123" s="7">
        <v>67695</v>
      </c>
      <c r="F123" s="7">
        <v>84254.399999999994</v>
      </c>
      <c r="G123" s="7">
        <v>70313.8</v>
      </c>
      <c r="H123" s="7">
        <v>75039</v>
      </c>
      <c r="I123" s="7">
        <v>63842</v>
      </c>
      <c r="J123" s="7">
        <v>65106</v>
      </c>
      <c r="K123" s="7">
        <v>65106</v>
      </c>
      <c r="L123" s="7">
        <v>65500</v>
      </c>
      <c r="M123" s="7">
        <v>66000</v>
      </c>
      <c r="N123" s="7">
        <f t="shared" ref="N123:N128" si="0">100*M123/F123</f>
        <v>78.334187888110293</v>
      </c>
      <c r="O123" s="7"/>
      <c r="P123" s="7"/>
      <c r="Q123" s="7"/>
      <c r="R123" s="7"/>
      <c r="S123" s="7">
        <v>67250</v>
      </c>
      <c r="T123" s="7">
        <f t="shared" ref="T123:T128" si="1">100*S123/F123</f>
        <v>79.817789931445716</v>
      </c>
    </row>
    <row r="124" spans="1:20">
      <c r="A124" s="3" t="s">
        <v>164</v>
      </c>
      <c r="B124" s="8" t="s">
        <v>165</v>
      </c>
      <c r="C124" s="2" t="s">
        <v>163</v>
      </c>
      <c r="D124" s="7">
        <v>22464</v>
      </c>
      <c r="E124" s="7">
        <v>25653</v>
      </c>
      <c r="F124" s="7">
        <v>25309</v>
      </c>
      <c r="G124" s="7">
        <v>26982</v>
      </c>
      <c r="H124" s="7">
        <v>24613</v>
      </c>
      <c r="I124" s="7">
        <v>24429.599999999999</v>
      </c>
      <c r="J124" s="7">
        <v>24429.599999999999</v>
      </c>
      <c r="K124" s="7">
        <v>24429.599999999999</v>
      </c>
      <c r="L124" s="7">
        <v>24432.6</v>
      </c>
      <c r="M124" s="7">
        <v>24435.599999999999</v>
      </c>
      <c r="N124" s="7">
        <f t="shared" si="0"/>
        <v>96.549053696313564</v>
      </c>
      <c r="O124" s="7"/>
      <c r="P124" s="7"/>
      <c r="Q124" s="7"/>
      <c r="R124" s="7"/>
      <c r="S124" s="7">
        <v>24450.6</v>
      </c>
      <c r="T124" s="7">
        <f t="shared" si="1"/>
        <v>96.608321150578846</v>
      </c>
    </row>
    <row r="125" spans="1:20">
      <c r="A125" s="3" t="s">
        <v>166</v>
      </c>
      <c r="B125" s="8" t="s">
        <v>167</v>
      </c>
      <c r="C125" s="2" t="s">
        <v>163</v>
      </c>
      <c r="D125" s="7">
        <v>5308</v>
      </c>
      <c r="E125" s="7">
        <v>5592</v>
      </c>
      <c r="F125" s="7">
        <v>5755</v>
      </c>
      <c r="G125" s="7">
        <v>5509.6</v>
      </c>
      <c r="H125" s="7">
        <v>5360</v>
      </c>
      <c r="I125" s="7">
        <v>5407</v>
      </c>
      <c r="J125" s="7">
        <v>5605</v>
      </c>
      <c r="K125" s="7">
        <v>5605</v>
      </c>
      <c r="L125" s="7">
        <v>5607</v>
      </c>
      <c r="M125" s="7">
        <v>5609</v>
      </c>
      <c r="N125" s="7">
        <f t="shared" si="0"/>
        <v>97.463075586446564</v>
      </c>
      <c r="O125" s="7"/>
      <c r="P125" s="7"/>
      <c r="Q125" s="7"/>
      <c r="R125" s="7"/>
      <c r="S125" s="7">
        <v>5619</v>
      </c>
      <c r="T125" s="7">
        <f t="shared" si="1"/>
        <v>97.636837532580358</v>
      </c>
    </row>
    <row r="126" spans="1:20" ht="31.5">
      <c r="A126" s="3" t="s">
        <v>168</v>
      </c>
      <c r="B126" s="8" t="s">
        <v>169</v>
      </c>
      <c r="C126" s="2" t="s">
        <v>163</v>
      </c>
      <c r="D126" s="7">
        <v>2962</v>
      </c>
      <c r="E126" s="7">
        <v>2900</v>
      </c>
      <c r="F126" s="7">
        <v>3440</v>
      </c>
      <c r="G126" s="7">
        <v>3540</v>
      </c>
      <c r="H126" s="7">
        <v>3500</v>
      </c>
      <c r="I126" s="7">
        <v>3700</v>
      </c>
      <c r="J126" s="7">
        <v>3750</v>
      </c>
      <c r="K126" s="7">
        <v>3760</v>
      </c>
      <c r="L126" s="7">
        <v>3770</v>
      </c>
      <c r="M126" s="7">
        <v>3800</v>
      </c>
      <c r="N126" s="7">
        <f t="shared" si="0"/>
        <v>110.46511627906976</v>
      </c>
      <c r="O126" s="7"/>
      <c r="P126" s="7"/>
      <c r="Q126" s="7"/>
      <c r="R126" s="7"/>
      <c r="S126" s="7">
        <v>3800</v>
      </c>
      <c r="T126" s="7">
        <f t="shared" si="1"/>
        <v>110.46511627906976</v>
      </c>
    </row>
    <row r="127" spans="1:20">
      <c r="A127" s="3" t="s">
        <v>170</v>
      </c>
      <c r="B127" s="8" t="s">
        <v>171</v>
      </c>
      <c r="C127" s="2" t="s">
        <v>163</v>
      </c>
      <c r="D127" s="7">
        <v>15331</v>
      </c>
      <c r="E127" s="7">
        <v>16590</v>
      </c>
      <c r="F127" s="7">
        <v>16740</v>
      </c>
      <c r="G127" s="7">
        <v>16430</v>
      </c>
      <c r="H127" s="7">
        <v>16750</v>
      </c>
      <c r="I127" s="7">
        <v>17100</v>
      </c>
      <c r="J127" s="7">
        <v>17170</v>
      </c>
      <c r="K127" s="7">
        <v>17200</v>
      </c>
      <c r="L127" s="7">
        <v>17200</v>
      </c>
      <c r="M127" s="7">
        <v>17200</v>
      </c>
      <c r="N127" s="7">
        <f t="shared" si="0"/>
        <v>102.7479091995221</v>
      </c>
      <c r="O127" s="7"/>
      <c r="P127" s="7"/>
      <c r="Q127" s="7"/>
      <c r="R127" s="7"/>
      <c r="S127" s="7">
        <v>17200</v>
      </c>
      <c r="T127" s="7">
        <f t="shared" si="1"/>
        <v>102.7479091995221</v>
      </c>
    </row>
    <row r="128" spans="1:20">
      <c r="A128" s="3" t="s">
        <v>172</v>
      </c>
      <c r="B128" s="8" t="s">
        <v>173</v>
      </c>
      <c r="C128" s="2" t="s">
        <v>174</v>
      </c>
      <c r="D128" s="7">
        <v>1574</v>
      </c>
      <c r="E128" s="7">
        <v>2058</v>
      </c>
      <c r="F128" s="7">
        <v>3205</v>
      </c>
      <c r="G128" s="7">
        <v>3322</v>
      </c>
      <c r="H128" s="7">
        <v>3310</v>
      </c>
      <c r="I128" s="7">
        <v>3044</v>
      </c>
      <c r="J128" s="7">
        <v>3881</v>
      </c>
      <c r="K128" s="7">
        <v>3920</v>
      </c>
      <c r="L128" s="7">
        <v>3920</v>
      </c>
      <c r="M128" s="7">
        <v>3920</v>
      </c>
      <c r="N128" s="7">
        <f t="shared" si="0"/>
        <v>122.30889235569423</v>
      </c>
      <c r="O128" s="7"/>
      <c r="P128" s="7"/>
      <c r="Q128" s="7"/>
      <c r="R128" s="7"/>
      <c r="S128" s="7">
        <v>3920</v>
      </c>
      <c r="T128" s="7">
        <f t="shared" si="1"/>
        <v>122.30889235569423</v>
      </c>
    </row>
    <row r="129" spans="1:20">
      <c r="A129" s="3" t="s">
        <v>175</v>
      </c>
      <c r="B129" s="4" t="s">
        <v>176</v>
      </c>
      <c r="C129" s="2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</row>
    <row r="130" spans="1:20">
      <c r="A130" s="3" t="s">
        <v>177</v>
      </c>
      <c r="B130" s="8" t="s">
        <v>178</v>
      </c>
      <c r="C130" s="2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</row>
    <row r="131" spans="1:20">
      <c r="A131" s="3" t="s">
        <v>179</v>
      </c>
      <c r="B131" s="9" t="s">
        <v>180</v>
      </c>
      <c r="C131" s="2" t="s">
        <v>181</v>
      </c>
      <c r="D131" s="7"/>
      <c r="E131" s="7">
        <v>88.37</v>
      </c>
      <c r="F131" s="7">
        <v>114.88</v>
      </c>
      <c r="G131" s="7">
        <v>105</v>
      </c>
      <c r="H131" s="7"/>
      <c r="I131" s="7">
        <v>110</v>
      </c>
      <c r="J131" s="7">
        <v>150</v>
      </c>
      <c r="K131" s="7">
        <v>150</v>
      </c>
      <c r="L131" s="7">
        <v>150</v>
      </c>
      <c r="M131" s="7">
        <v>150</v>
      </c>
      <c r="N131" s="7">
        <f t="shared" ref="N131:N138" si="2">100*M131/F131</f>
        <v>130.57103064066854</v>
      </c>
      <c r="O131" s="7"/>
      <c r="P131" s="7"/>
      <c r="Q131" s="7"/>
      <c r="R131" s="7"/>
      <c r="S131" s="7">
        <v>150</v>
      </c>
      <c r="T131" s="7">
        <f t="shared" ref="T131:T138" si="3">100*S131/F131</f>
        <v>130.57103064066854</v>
      </c>
    </row>
    <row r="132" spans="1:20">
      <c r="A132" s="3" t="s">
        <v>182</v>
      </c>
      <c r="B132" s="9" t="s">
        <v>183</v>
      </c>
      <c r="C132" s="2" t="s">
        <v>181</v>
      </c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</row>
    <row r="133" spans="1:20">
      <c r="A133" s="3" t="s">
        <v>184</v>
      </c>
      <c r="B133" s="9" t="s">
        <v>185</v>
      </c>
      <c r="C133" s="2" t="s">
        <v>186</v>
      </c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</row>
    <row r="134" spans="1:20">
      <c r="A134" s="3" t="s">
        <v>187</v>
      </c>
      <c r="B134" s="9" t="s">
        <v>188</v>
      </c>
      <c r="C134" s="2" t="s">
        <v>189</v>
      </c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</row>
    <row r="135" spans="1:20" ht="31.5">
      <c r="A135" s="3" t="s">
        <v>190</v>
      </c>
      <c r="B135" s="9" t="s">
        <v>191</v>
      </c>
      <c r="C135" s="2" t="s">
        <v>192</v>
      </c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</row>
    <row r="136" spans="1:20">
      <c r="A136" s="3" t="s">
        <v>193</v>
      </c>
      <c r="B136" s="9" t="s">
        <v>194</v>
      </c>
      <c r="C136" s="2" t="s">
        <v>192</v>
      </c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</row>
    <row r="137" spans="1:20">
      <c r="A137" s="3" t="s">
        <v>195</v>
      </c>
      <c r="B137" s="9" t="s">
        <v>196</v>
      </c>
      <c r="C137" s="2" t="s">
        <v>181</v>
      </c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</row>
    <row r="138" spans="1:20" ht="31.5">
      <c r="A138" s="3" t="s">
        <v>197</v>
      </c>
      <c r="B138" s="9" t="s">
        <v>198</v>
      </c>
      <c r="C138" s="2" t="s">
        <v>199</v>
      </c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</row>
    <row r="139" spans="1:20">
      <c r="A139" s="3" t="s">
        <v>200</v>
      </c>
      <c r="B139" s="8" t="s">
        <v>201</v>
      </c>
      <c r="C139" s="2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</row>
    <row r="140" spans="1:20" ht="47.25">
      <c r="A140" s="3"/>
      <c r="B140" s="9" t="s">
        <v>202</v>
      </c>
      <c r="C140" s="2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</row>
    <row r="141" spans="1:20" ht="31.5">
      <c r="A141" s="3" t="s">
        <v>203</v>
      </c>
      <c r="B141" s="9" t="s">
        <v>204</v>
      </c>
      <c r="C141" s="2" t="s">
        <v>192</v>
      </c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</row>
    <row r="142" spans="1:20" ht="31.5">
      <c r="A142" s="3" t="s">
        <v>205</v>
      </c>
      <c r="B142" s="9" t="s">
        <v>206</v>
      </c>
      <c r="C142" s="2" t="s">
        <v>192</v>
      </c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</row>
    <row r="143" spans="1:20">
      <c r="A143" s="3" t="s">
        <v>207</v>
      </c>
      <c r="B143" s="9" t="s">
        <v>208</v>
      </c>
      <c r="C143" s="2" t="s">
        <v>192</v>
      </c>
      <c r="D143" s="7">
        <v>55</v>
      </c>
      <c r="E143" s="7">
        <v>44.9</v>
      </c>
      <c r="F143" s="7">
        <v>36</v>
      </c>
      <c r="G143" s="7">
        <v>33</v>
      </c>
      <c r="H143" s="7"/>
      <c r="I143" s="7">
        <v>35</v>
      </c>
      <c r="J143" s="7">
        <v>37</v>
      </c>
      <c r="K143" s="7">
        <v>39</v>
      </c>
      <c r="L143" s="7">
        <v>41</v>
      </c>
      <c r="M143" s="7">
        <v>42</v>
      </c>
      <c r="N143" s="7">
        <f t="shared" ref="N141:N156" si="4">100*M143/F143</f>
        <v>116.66666666666667</v>
      </c>
      <c r="O143" s="7"/>
      <c r="P143" s="7"/>
      <c r="Q143" s="7"/>
      <c r="R143" s="7"/>
      <c r="S143" s="7">
        <v>44</v>
      </c>
      <c r="T143" s="7">
        <f t="shared" ref="T141:T156" si="5">100*S143/F143</f>
        <v>122.22222222222223</v>
      </c>
    </row>
    <row r="144" spans="1:20">
      <c r="A144" s="3" t="s">
        <v>209</v>
      </c>
      <c r="B144" s="9" t="s">
        <v>210</v>
      </c>
      <c r="C144" s="2" t="s">
        <v>192</v>
      </c>
      <c r="D144" s="7">
        <v>638.5</v>
      </c>
      <c r="E144" s="7">
        <v>696.9</v>
      </c>
      <c r="F144" s="7">
        <v>579.4</v>
      </c>
      <c r="G144" s="7">
        <v>526.6</v>
      </c>
      <c r="H144" s="7"/>
      <c r="I144" s="7">
        <v>532</v>
      </c>
      <c r="J144" s="7">
        <v>544</v>
      </c>
      <c r="K144" s="7">
        <v>559</v>
      </c>
      <c r="L144" s="7">
        <v>572</v>
      </c>
      <c r="M144" s="7">
        <v>574</v>
      </c>
      <c r="N144" s="7">
        <f t="shared" si="4"/>
        <v>99.068001380738693</v>
      </c>
      <c r="O144" s="7"/>
      <c r="P144" s="7"/>
      <c r="Q144" s="7"/>
      <c r="R144" s="7"/>
      <c r="S144" s="7">
        <v>600</v>
      </c>
      <c r="T144" s="7">
        <f t="shared" si="5"/>
        <v>103.55540214014498</v>
      </c>
    </row>
    <row r="145" spans="1:20">
      <c r="A145" s="3" t="s">
        <v>211</v>
      </c>
      <c r="B145" s="9" t="s">
        <v>212</v>
      </c>
      <c r="C145" s="2" t="s">
        <v>192</v>
      </c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</row>
    <row r="146" spans="1:20">
      <c r="A146" s="3" t="s">
        <v>213</v>
      </c>
      <c r="B146" s="9" t="s">
        <v>214</v>
      </c>
      <c r="C146" s="2" t="s">
        <v>192</v>
      </c>
      <c r="D146" s="7">
        <v>1862.5</v>
      </c>
      <c r="E146" s="7">
        <v>1714.5</v>
      </c>
      <c r="F146" s="7">
        <v>1135</v>
      </c>
      <c r="G146" s="7">
        <v>1613</v>
      </c>
      <c r="H146" s="7"/>
      <c r="I146" s="7">
        <v>1262</v>
      </c>
      <c r="J146" s="7">
        <v>1371</v>
      </c>
      <c r="K146" s="7">
        <v>1378</v>
      </c>
      <c r="L146" s="7">
        <v>1390</v>
      </c>
      <c r="M146" s="7">
        <v>1400</v>
      </c>
      <c r="N146" s="7">
        <f t="shared" si="4"/>
        <v>123.34801762114537</v>
      </c>
      <c r="O146" s="7"/>
      <c r="P146" s="7"/>
      <c r="Q146" s="7"/>
      <c r="R146" s="7"/>
      <c r="S146" s="7">
        <v>1450</v>
      </c>
      <c r="T146" s="7">
        <f t="shared" si="5"/>
        <v>127.75330396475771</v>
      </c>
    </row>
    <row r="147" spans="1:20">
      <c r="A147" s="3" t="s">
        <v>215</v>
      </c>
      <c r="B147" s="9" t="s">
        <v>216</v>
      </c>
      <c r="C147" s="2" t="s">
        <v>192</v>
      </c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</row>
    <row r="148" spans="1:20">
      <c r="A148" s="3" t="s">
        <v>217</v>
      </c>
      <c r="B148" s="9" t="s">
        <v>218</v>
      </c>
      <c r="C148" s="2" t="s">
        <v>181</v>
      </c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</row>
    <row r="149" spans="1:20">
      <c r="A149" s="3" t="s">
        <v>219</v>
      </c>
      <c r="B149" s="9" t="s">
        <v>220</v>
      </c>
      <c r="C149" s="2" t="s">
        <v>192</v>
      </c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</row>
    <row r="150" spans="1:20" ht="31.5">
      <c r="A150" s="3" t="s">
        <v>221</v>
      </c>
      <c r="B150" s="9" t="s">
        <v>222</v>
      </c>
      <c r="C150" s="2" t="s">
        <v>223</v>
      </c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</row>
    <row r="151" spans="1:20" ht="31.5">
      <c r="A151" s="3" t="s">
        <v>224</v>
      </c>
      <c r="B151" s="9" t="s">
        <v>225</v>
      </c>
      <c r="C151" s="2" t="s">
        <v>192</v>
      </c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</row>
    <row r="152" spans="1:20" ht="31.5">
      <c r="A152" s="3" t="s">
        <v>226</v>
      </c>
      <c r="B152" s="9" t="s">
        <v>227</v>
      </c>
      <c r="C152" s="2" t="s">
        <v>192</v>
      </c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</row>
    <row r="153" spans="1:20" ht="47.25">
      <c r="A153" s="3" t="s">
        <v>228</v>
      </c>
      <c r="B153" s="9" t="s">
        <v>229</v>
      </c>
      <c r="C153" s="2" t="s">
        <v>192</v>
      </c>
      <c r="D153" s="7">
        <v>2.9</v>
      </c>
      <c r="E153" s="7">
        <v>2.8</v>
      </c>
      <c r="F153" s="7">
        <v>2.7</v>
      </c>
      <c r="G153" s="7">
        <v>2.7</v>
      </c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</row>
    <row r="154" spans="1:20" ht="31.5">
      <c r="A154" s="3" t="s">
        <v>230</v>
      </c>
      <c r="B154" s="9" t="s">
        <v>231</v>
      </c>
      <c r="C154" s="2" t="s">
        <v>232</v>
      </c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</row>
    <row r="155" spans="1:20" ht="31.5">
      <c r="A155" s="3" t="s">
        <v>233</v>
      </c>
      <c r="B155" s="9" t="s">
        <v>234</v>
      </c>
      <c r="C155" s="2" t="s">
        <v>232</v>
      </c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</row>
    <row r="156" spans="1:20" ht="31.5">
      <c r="A156" s="3" t="s">
        <v>235</v>
      </c>
      <c r="B156" s="9" t="s">
        <v>236</v>
      </c>
      <c r="C156" s="2" t="s">
        <v>232</v>
      </c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</row>
    <row r="157" spans="1:20" ht="31.5">
      <c r="A157" s="3"/>
      <c r="B157" s="9" t="s">
        <v>237</v>
      </c>
      <c r="C157" s="2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</row>
    <row r="158" spans="1:20" ht="31.5">
      <c r="A158" s="3" t="s">
        <v>238</v>
      </c>
      <c r="B158" s="9" t="s">
        <v>239</v>
      </c>
      <c r="C158" s="2" t="s">
        <v>174</v>
      </c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</row>
    <row r="159" spans="1:20" ht="31.5">
      <c r="A159" s="3" t="s">
        <v>240</v>
      </c>
      <c r="B159" s="9" t="s">
        <v>241</v>
      </c>
      <c r="C159" s="2" t="s">
        <v>174</v>
      </c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</row>
    <row r="160" spans="1:20" ht="31.5">
      <c r="A160" s="3" t="s">
        <v>242</v>
      </c>
      <c r="B160" s="9" t="s">
        <v>243</v>
      </c>
      <c r="C160" s="2" t="s">
        <v>174</v>
      </c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</row>
    <row r="161" spans="1:20" ht="31.5">
      <c r="A161" s="3"/>
      <c r="B161" s="9" t="s">
        <v>244</v>
      </c>
      <c r="C161" s="2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</row>
    <row r="162" spans="1:20" ht="31.5">
      <c r="A162" s="3" t="s">
        <v>245</v>
      </c>
      <c r="B162" s="9" t="s">
        <v>246</v>
      </c>
      <c r="C162" s="2" t="s">
        <v>247</v>
      </c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</row>
    <row r="163" spans="1:20">
      <c r="A163" s="3"/>
      <c r="B163" s="9" t="s">
        <v>248</v>
      </c>
      <c r="C163" s="2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</row>
    <row r="164" spans="1:20" ht="31.5">
      <c r="A164" s="3" t="s">
        <v>249</v>
      </c>
      <c r="B164" s="9" t="s">
        <v>250</v>
      </c>
      <c r="C164" s="2" t="s">
        <v>192</v>
      </c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</row>
    <row r="165" spans="1:20" ht="31.5">
      <c r="A165" s="3" t="s">
        <v>251</v>
      </c>
      <c r="B165" s="9" t="s">
        <v>252</v>
      </c>
      <c r="C165" s="2" t="s">
        <v>192</v>
      </c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</row>
    <row r="166" spans="1:20" ht="31.5">
      <c r="A166" s="3" t="s">
        <v>253</v>
      </c>
      <c r="B166" s="9" t="s">
        <v>254</v>
      </c>
      <c r="C166" s="2" t="s">
        <v>181</v>
      </c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</row>
    <row r="167" spans="1:20" ht="31.5">
      <c r="A167" s="3" t="s">
        <v>255</v>
      </c>
      <c r="B167" s="9" t="s">
        <v>256</v>
      </c>
      <c r="C167" s="2" t="s">
        <v>257</v>
      </c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</row>
    <row r="168" spans="1:20" ht="31.5">
      <c r="A168" s="3"/>
      <c r="B168" s="9" t="s">
        <v>258</v>
      </c>
      <c r="C168" s="2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</row>
    <row r="169" spans="1:20" ht="31.5">
      <c r="A169" s="3" t="s">
        <v>259</v>
      </c>
      <c r="B169" s="9" t="s">
        <v>260</v>
      </c>
      <c r="C169" s="2" t="s">
        <v>192</v>
      </c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</row>
    <row r="170" spans="1:20" ht="31.5">
      <c r="A170" s="3" t="s">
        <v>261</v>
      </c>
      <c r="B170" s="9" t="s">
        <v>262</v>
      </c>
      <c r="C170" s="2" t="s">
        <v>192</v>
      </c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</row>
    <row r="171" spans="1:20" ht="31.5">
      <c r="A171" s="3" t="s">
        <v>263</v>
      </c>
      <c r="B171" s="9" t="s">
        <v>264</v>
      </c>
      <c r="C171" s="2" t="s">
        <v>265</v>
      </c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</row>
    <row r="172" spans="1:20" ht="31.5">
      <c r="A172" s="3" t="s">
        <v>266</v>
      </c>
      <c r="B172" s="9" t="s">
        <v>267</v>
      </c>
      <c r="C172" s="2" t="s">
        <v>265</v>
      </c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</row>
    <row r="173" spans="1:20" ht="47.25">
      <c r="A173" s="3"/>
      <c r="B173" s="9" t="s">
        <v>268</v>
      </c>
      <c r="C173" s="2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</row>
    <row r="174" spans="1:20" ht="31.5">
      <c r="A174" s="3" t="s">
        <v>269</v>
      </c>
      <c r="B174" s="9" t="s">
        <v>270</v>
      </c>
      <c r="C174" s="2" t="s">
        <v>181</v>
      </c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</row>
    <row r="175" spans="1:20" ht="31.5">
      <c r="A175" s="3" t="s">
        <v>271</v>
      </c>
      <c r="B175" s="9" t="s">
        <v>272</v>
      </c>
      <c r="C175" s="2" t="s">
        <v>181</v>
      </c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</row>
    <row r="176" spans="1:20" ht="31.5">
      <c r="A176" s="3" t="s">
        <v>273</v>
      </c>
      <c r="B176" s="9" t="s">
        <v>274</v>
      </c>
      <c r="C176" s="2" t="s">
        <v>181</v>
      </c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</row>
    <row r="177" spans="1:20" ht="31.5">
      <c r="A177" s="3" t="s">
        <v>275</v>
      </c>
      <c r="B177" s="9" t="s">
        <v>276</v>
      </c>
      <c r="C177" s="2" t="s">
        <v>181</v>
      </c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</row>
    <row r="178" spans="1:20" ht="63">
      <c r="A178" s="3" t="s">
        <v>277</v>
      </c>
      <c r="B178" s="9" t="s">
        <v>278</v>
      </c>
      <c r="C178" s="2" t="s">
        <v>279</v>
      </c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</row>
    <row r="179" spans="1:20" ht="31.5">
      <c r="A179" s="3"/>
      <c r="B179" s="9" t="s">
        <v>280</v>
      </c>
      <c r="C179" s="2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</row>
    <row r="180" spans="1:20" ht="31.5">
      <c r="A180" s="3" t="s">
        <v>281</v>
      </c>
      <c r="B180" s="9" t="s">
        <v>282</v>
      </c>
      <c r="C180" s="2" t="s">
        <v>174</v>
      </c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</row>
    <row r="181" spans="1:20" ht="31.5">
      <c r="A181" s="3" t="s">
        <v>283</v>
      </c>
      <c r="B181" s="9" t="s">
        <v>284</v>
      </c>
      <c r="C181" s="2" t="s">
        <v>199</v>
      </c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</row>
    <row r="182" spans="1:20" ht="31.5">
      <c r="A182" s="3" t="s">
        <v>285</v>
      </c>
      <c r="B182" s="9" t="s">
        <v>286</v>
      </c>
      <c r="C182" s="2" t="s">
        <v>287</v>
      </c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</row>
    <row r="183" spans="1:20" ht="31.5">
      <c r="A183" s="3" t="s">
        <v>288</v>
      </c>
      <c r="B183" s="9" t="s">
        <v>289</v>
      </c>
      <c r="C183" s="2" t="s">
        <v>199</v>
      </c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</row>
    <row r="184" spans="1:20" ht="31.5">
      <c r="A184" s="3" t="s">
        <v>290</v>
      </c>
      <c r="B184" s="9" t="s">
        <v>291</v>
      </c>
      <c r="C184" s="2" t="s">
        <v>199</v>
      </c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</row>
    <row r="185" spans="1:20" ht="31.5">
      <c r="A185" s="3" t="s">
        <v>292</v>
      </c>
      <c r="B185" s="9" t="s">
        <v>293</v>
      </c>
      <c r="C185" s="2" t="s">
        <v>294</v>
      </c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</row>
    <row r="186" spans="1:20" ht="31.5">
      <c r="A186" s="3" t="s">
        <v>295</v>
      </c>
      <c r="B186" s="9" t="s">
        <v>296</v>
      </c>
      <c r="C186" s="2" t="s">
        <v>199</v>
      </c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</row>
    <row r="187" spans="1:20" ht="47.25">
      <c r="A187" s="3" t="s">
        <v>297</v>
      </c>
      <c r="B187" s="9" t="s">
        <v>298</v>
      </c>
      <c r="C187" s="2" t="s">
        <v>199</v>
      </c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</row>
    <row r="188" spans="1:20" ht="31.5">
      <c r="A188" s="3" t="s">
        <v>299</v>
      </c>
      <c r="B188" s="9" t="s">
        <v>300</v>
      </c>
      <c r="C188" s="2" t="s">
        <v>301</v>
      </c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</row>
    <row r="189" spans="1:20" ht="47.25">
      <c r="A189" s="3"/>
      <c r="B189" s="9" t="s">
        <v>302</v>
      </c>
      <c r="C189" s="2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</row>
    <row r="190" spans="1:20" ht="31.5">
      <c r="A190" s="3" t="s">
        <v>303</v>
      </c>
      <c r="B190" s="9" t="s">
        <v>304</v>
      </c>
      <c r="C190" s="2" t="s">
        <v>192</v>
      </c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</row>
    <row r="191" spans="1:20" ht="31.5">
      <c r="A191" s="3" t="s">
        <v>305</v>
      </c>
      <c r="B191" s="9" t="s">
        <v>306</v>
      </c>
      <c r="C191" s="2" t="s">
        <v>192</v>
      </c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</row>
    <row r="192" spans="1:20" ht="31.5">
      <c r="A192" s="3" t="s">
        <v>307</v>
      </c>
      <c r="B192" s="9" t="s">
        <v>308</v>
      </c>
      <c r="C192" s="2" t="s">
        <v>309</v>
      </c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</row>
    <row r="193" spans="1:20" ht="31.5">
      <c r="A193" s="3" t="s">
        <v>310</v>
      </c>
      <c r="B193" s="9" t="s">
        <v>311</v>
      </c>
      <c r="C193" s="2" t="s">
        <v>309</v>
      </c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</row>
    <row r="194" spans="1:20" ht="31.5">
      <c r="A194" s="3" t="s">
        <v>312</v>
      </c>
      <c r="B194" s="9" t="s">
        <v>313</v>
      </c>
      <c r="C194" s="2" t="s">
        <v>314</v>
      </c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</row>
    <row r="195" spans="1:20">
      <c r="A195" s="3"/>
      <c r="B195" s="9" t="s">
        <v>315</v>
      </c>
      <c r="C195" s="2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</row>
    <row r="196" spans="1:20" ht="31.5">
      <c r="A196" s="3" t="s">
        <v>316</v>
      </c>
      <c r="B196" s="9" t="s">
        <v>317</v>
      </c>
      <c r="C196" s="2" t="s">
        <v>192</v>
      </c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</row>
    <row r="197" spans="1:20" ht="31.5">
      <c r="A197" s="3" t="s">
        <v>318</v>
      </c>
      <c r="B197" s="9" t="s">
        <v>319</v>
      </c>
      <c r="C197" s="2" t="s">
        <v>192</v>
      </c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</row>
    <row r="198" spans="1:20" ht="31.5">
      <c r="A198" s="3" t="s">
        <v>320</v>
      </c>
      <c r="B198" s="9" t="s">
        <v>321</v>
      </c>
      <c r="C198" s="2" t="s">
        <v>192</v>
      </c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</row>
    <row r="199" spans="1:20" ht="31.5">
      <c r="A199" s="3" t="s">
        <v>322</v>
      </c>
      <c r="B199" s="9" t="s">
        <v>323</v>
      </c>
      <c r="C199" s="2" t="s">
        <v>192</v>
      </c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</row>
    <row r="200" spans="1:20" ht="31.5">
      <c r="A200" s="3" t="s">
        <v>324</v>
      </c>
      <c r="B200" s="9" t="s">
        <v>325</v>
      </c>
      <c r="C200" s="2" t="s">
        <v>192</v>
      </c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</row>
    <row r="201" spans="1:20" ht="31.5">
      <c r="A201" s="3" t="s">
        <v>326</v>
      </c>
      <c r="B201" s="9" t="s">
        <v>327</v>
      </c>
      <c r="C201" s="2" t="s">
        <v>189</v>
      </c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</row>
    <row r="202" spans="1:20" ht="31.5">
      <c r="A202" s="3" t="s">
        <v>328</v>
      </c>
      <c r="B202" s="9" t="s">
        <v>329</v>
      </c>
      <c r="C202" s="2" t="s">
        <v>189</v>
      </c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</row>
    <row r="203" spans="1:20" ht="31.5">
      <c r="A203" s="3" t="s">
        <v>330</v>
      </c>
      <c r="B203" s="9" t="s">
        <v>331</v>
      </c>
      <c r="C203" s="2" t="s">
        <v>189</v>
      </c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</row>
    <row r="204" spans="1:20" ht="31.5">
      <c r="A204" s="3" t="s">
        <v>332</v>
      </c>
      <c r="B204" s="9" t="s">
        <v>333</v>
      </c>
      <c r="C204" s="2" t="s">
        <v>189</v>
      </c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</row>
    <row r="205" spans="1:20" ht="31.5">
      <c r="A205" s="3"/>
      <c r="B205" s="9" t="s">
        <v>334</v>
      </c>
      <c r="C205" s="2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</row>
    <row r="206" spans="1:20" ht="31.5">
      <c r="A206" s="3" t="s">
        <v>335</v>
      </c>
      <c r="B206" s="9" t="s">
        <v>336</v>
      </c>
      <c r="C206" s="2" t="s">
        <v>337</v>
      </c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</row>
    <row r="207" spans="1:20" ht="31.5">
      <c r="A207" s="3" t="s">
        <v>338</v>
      </c>
      <c r="B207" s="9" t="s">
        <v>339</v>
      </c>
      <c r="C207" s="2" t="s">
        <v>192</v>
      </c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</row>
    <row r="208" spans="1:20" ht="31.5">
      <c r="A208" s="3" t="s">
        <v>340</v>
      </c>
      <c r="B208" s="9" t="s">
        <v>341</v>
      </c>
      <c r="C208" s="2" t="s">
        <v>199</v>
      </c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</row>
    <row r="209" spans="1:20" ht="31.5">
      <c r="A209" s="3" t="s">
        <v>342</v>
      </c>
      <c r="B209" s="9" t="s">
        <v>343</v>
      </c>
      <c r="C209" s="2" t="s">
        <v>199</v>
      </c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</row>
    <row r="210" spans="1:20" ht="31.5">
      <c r="A210" s="3" t="s">
        <v>344</v>
      </c>
      <c r="B210" s="9" t="s">
        <v>345</v>
      </c>
      <c r="C210" s="2" t="s">
        <v>309</v>
      </c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</row>
    <row r="211" spans="1:20" ht="31.5">
      <c r="A211" s="3" t="s">
        <v>346</v>
      </c>
      <c r="B211" s="9" t="s">
        <v>347</v>
      </c>
      <c r="C211" s="2" t="s">
        <v>181</v>
      </c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</row>
    <row r="212" spans="1:20" ht="31.5">
      <c r="A212" s="3"/>
      <c r="B212" s="9" t="s">
        <v>348</v>
      </c>
      <c r="C212" s="2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</row>
    <row r="213" spans="1:20" ht="31.5">
      <c r="A213" s="3" t="s">
        <v>349</v>
      </c>
      <c r="B213" s="9" t="s">
        <v>350</v>
      </c>
      <c r="C213" s="2" t="s">
        <v>301</v>
      </c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</row>
    <row r="214" spans="1:20" ht="31.5">
      <c r="A214" s="3" t="s">
        <v>351</v>
      </c>
      <c r="B214" s="9" t="s">
        <v>352</v>
      </c>
      <c r="C214" s="2" t="s">
        <v>301</v>
      </c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</row>
    <row r="215" spans="1:20" ht="31.5">
      <c r="A215" s="3" t="s">
        <v>353</v>
      </c>
      <c r="B215" s="9" t="s">
        <v>354</v>
      </c>
      <c r="C215" s="2" t="s">
        <v>174</v>
      </c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</row>
    <row r="216" spans="1:20" ht="31.5">
      <c r="A216" s="3" t="s">
        <v>355</v>
      </c>
      <c r="B216" s="9" t="s">
        <v>356</v>
      </c>
      <c r="C216" s="2" t="s">
        <v>174</v>
      </c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</row>
    <row r="217" spans="1:20" ht="78.75">
      <c r="A217" s="3" t="s">
        <v>357</v>
      </c>
      <c r="B217" s="9" t="s">
        <v>358</v>
      </c>
      <c r="C217" s="2" t="s">
        <v>301</v>
      </c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</row>
    <row r="218" spans="1:20" ht="31.5">
      <c r="A218" s="3" t="s">
        <v>359</v>
      </c>
      <c r="B218" s="9" t="s">
        <v>360</v>
      </c>
      <c r="C218" s="2" t="s">
        <v>314</v>
      </c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</row>
    <row r="219" spans="1:20" ht="31.5">
      <c r="A219" s="3" t="s">
        <v>361</v>
      </c>
      <c r="B219" s="9" t="s">
        <v>362</v>
      </c>
      <c r="C219" s="2" t="s">
        <v>301</v>
      </c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</row>
    <row r="220" spans="1:20" ht="47.25">
      <c r="A220" s="3" t="s">
        <v>363</v>
      </c>
      <c r="B220" s="9" t="s">
        <v>364</v>
      </c>
      <c r="C220" s="2" t="s">
        <v>314</v>
      </c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</row>
    <row r="221" spans="1:20" ht="63">
      <c r="A221" s="3"/>
      <c r="B221" s="9" t="s">
        <v>365</v>
      </c>
      <c r="C221" s="2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</row>
    <row r="222" spans="1:20" ht="31.5">
      <c r="A222" s="3" t="s">
        <v>366</v>
      </c>
      <c r="B222" s="9" t="s">
        <v>367</v>
      </c>
      <c r="C222" s="2" t="s">
        <v>314</v>
      </c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</row>
    <row r="223" spans="1:20" ht="31.5">
      <c r="A223" s="3" t="s">
        <v>368</v>
      </c>
      <c r="B223" s="9" t="s">
        <v>369</v>
      </c>
      <c r="C223" s="2" t="s">
        <v>314</v>
      </c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</row>
    <row r="224" spans="1:20" ht="31.5">
      <c r="A224" s="3" t="s">
        <v>370</v>
      </c>
      <c r="B224" s="9" t="s">
        <v>371</v>
      </c>
      <c r="C224" s="2" t="s">
        <v>314</v>
      </c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</row>
    <row r="225" spans="1:20" ht="31.5">
      <c r="A225" s="3" t="s">
        <v>372</v>
      </c>
      <c r="B225" s="9" t="s">
        <v>373</v>
      </c>
      <c r="C225" s="2" t="s">
        <v>314</v>
      </c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</row>
    <row r="226" spans="1:20" ht="31.5">
      <c r="A226" s="3"/>
      <c r="B226" s="9" t="s">
        <v>374</v>
      </c>
      <c r="C226" s="2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</row>
    <row r="227" spans="1:20" ht="31.5">
      <c r="A227" s="3" t="s">
        <v>375</v>
      </c>
      <c r="B227" s="9" t="s">
        <v>376</v>
      </c>
      <c r="C227" s="2" t="s">
        <v>174</v>
      </c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</row>
    <row r="228" spans="1:20" ht="47.25">
      <c r="A228" s="3" t="s">
        <v>377</v>
      </c>
      <c r="B228" s="9" t="s">
        <v>378</v>
      </c>
      <c r="C228" s="2" t="s">
        <v>314</v>
      </c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</row>
    <row r="229" spans="1:20">
      <c r="A229" s="3"/>
      <c r="B229" s="9" t="s">
        <v>379</v>
      </c>
      <c r="C229" s="2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</row>
    <row r="230" spans="1:20" ht="31.5">
      <c r="A230" s="3" t="s">
        <v>380</v>
      </c>
      <c r="B230" s="9" t="s">
        <v>381</v>
      </c>
      <c r="C230" s="2" t="s">
        <v>314</v>
      </c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</row>
    <row r="231" spans="1:20" ht="31.5">
      <c r="A231" s="3" t="s">
        <v>382</v>
      </c>
      <c r="B231" s="9" t="s">
        <v>383</v>
      </c>
      <c r="C231" s="2" t="s">
        <v>314</v>
      </c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</row>
    <row r="232" spans="1:20" ht="31.5">
      <c r="A232" s="3" t="s">
        <v>384</v>
      </c>
      <c r="B232" s="9" t="s">
        <v>385</v>
      </c>
      <c r="C232" s="2" t="s">
        <v>386</v>
      </c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</row>
    <row r="233" spans="1:20" ht="31.5">
      <c r="A233" s="3" t="s">
        <v>387</v>
      </c>
      <c r="B233" s="8" t="s">
        <v>388</v>
      </c>
      <c r="C233" s="2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</row>
    <row r="234" spans="1:20">
      <c r="A234" s="3" t="s">
        <v>389</v>
      </c>
      <c r="B234" s="9" t="s">
        <v>390</v>
      </c>
      <c r="C234" s="2" t="s">
        <v>391</v>
      </c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</row>
    <row r="235" spans="1:20">
      <c r="A235" s="3" t="s">
        <v>392</v>
      </c>
      <c r="B235" s="9" t="s">
        <v>393</v>
      </c>
      <c r="C235" s="2" t="s">
        <v>394</v>
      </c>
      <c r="D235" s="7"/>
      <c r="E235" s="7"/>
      <c r="F235" s="7">
        <v>27.9</v>
      </c>
      <c r="G235" s="7">
        <v>27.9</v>
      </c>
      <c r="H235" s="7"/>
      <c r="I235" s="7">
        <v>27.9</v>
      </c>
      <c r="J235" s="7">
        <v>27.9</v>
      </c>
      <c r="K235" s="7">
        <v>27.9</v>
      </c>
      <c r="L235" s="7">
        <v>27.9</v>
      </c>
      <c r="M235" s="7">
        <v>27.9</v>
      </c>
      <c r="N235" s="7">
        <f>100*M235/F235</f>
        <v>100</v>
      </c>
      <c r="O235" s="7"/>
      <c r="P235" s="7"/>
      <c r="Q235" s="7"/>
      <c r="R235" s="7"/>
      <c r="S235" s="7">
        <v>27.9</v>
      </c>
      <c r="T235" s="7">
        <f>100*S235/F235</f>
        <v>100</v>
      </c>
    </row>
    <row r="236" spans="1:20">
      <c r="A236" s="3" t="s">
        <v>395</v>
      </c>
      <c r="B236" s="8" t="s">
        <v>396</v>
      </c>
      <c r="C236" s="2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</row>
    <row r="237" spans="1:20" ht="31.5">
      <c r="A237" s="3" t="s">
        <v>397</v>
      </c>
      <c r="B237" s="9" t="s">
        <v>398</v>
      </c>
      <c r="C237" s="2" t="s">
        <v>199</v>
      </c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</row>
    <row r="238" spans="1:20" ht="31.5">
      <c r="A238" s="3" t="s">
        <v>399</v>
      </c>
      <c r="B238" s="4" t="s">
        <v>400</v>
      </c>
      <c r="C238" s="2" t="s">
        <v>41</v>
      </c>
      <c r="D238" s="7">
        <v>673396.1</v>
      </c>
      <c r="E238" s="7">
        <v>819138.3</v>
      </c>
      <c r="F238" s="7">
        <v>824436.4</v>
      </c>
      <c r="G238" s="7">
        <v>904665.7</v>
      </c>
      <c r="H238" s="7">
        <v>867709</v>
      </c>
      <c r="I238" s="7">
        <v>969352.92</v>
      </c>
      <c r="J238" s="7">
        <v>1034222.0174063999</v>
      </c>
      <c r="K238" s="7">
        <v>1103503.5161304399</v>
      </c>
      <c r="L238" s="7">
        <v>1173973.2506705299</v>
      </c>
      <c r="M238" s="7">
        <v>1251392.09065925</v>
      </c>
      <c r="N238" s="7">
        <f>100*M238/F238</f>
        <v>151.78758369466098</v>
      </c>
      <c r="O238" s="7"/>
      <c r="P238" s="7"/>
      <c r="Q238" s="7"/>
      <c r="R238" s="7"/>
      <c r="S238" s="7">
        <v>1335507.3</v>
      </c>
      <c r="T238" s="7">
        <f>100*S238/F238</f>
        <v>161.99033667120958</v>
      </c>
    </row>
    <row r="239" spans="1:20" ht="31.5">
      <c r="A239" s="3" t="s">
        <v>401</v>
      </c>
      <c r="B239" s="4" t="s">
        <v>402</v>
      </c>
      <c r="C239" s="2" t="s">
        <v>28</v>
      </c>
      <c r="D239" s="7">
        <v>124.4</v>
      </c>
      <c r="E239" s="7">
        <v>109.7</v>
      </c>
      <c r="F239" s="7">
        <v>91.8</v>
      </c>
      <c r="G239" s="7">
        <v>104</v>
      </c>
      <c r="H239" s="7">
        <v>100.3</v>
      </c>
      <c r="I239" s="7">
        <v>100.8</v>
      </c>
      <c r="J239" s="7">
        <v>102</v>
      </c>
      <c r="K239" s="7">
        <v>102.3</v>
      </c>
      <c r="L239" s="7">
        <v>102</v>
      </c>
      <c r="M239" s="7">
        <v>102.2</v>
      </c>
      <c r="N239" s="7">
        <f>M239*L239*K239*J239*I239*G239/10000000000</f>
        <v>114.03042538567678</v>
      </c>
      <c r="O239" s="7"/>
      <c r="P239" s="7"/>
      <c r="Q239" s="7"/>
      <c r="R239" s="7"/>
      <c r="S239" s="7">
        <v>101.5</v>
      </c>
      <c r="T239" s="7">
        <f>S239*R239*Q239*P239*O239*N239/10000000000</f>
        <v>0</v>
      </c>
    </row>
    <row r="240" spans="1:20" ht="31.5">
      <c r="A240" s="3" t="s">
        <v>403</v>
      </c>
      <c r="B240" s="4" t="s">
        <v>404</v>
      </c>
      <c r="C240" s="2" t="s">
        <v>41</v>
      </c>
      <c r="D240" s="7">
        <v>48845.7</v>
      </c>
      <c r="E240" s="7">
        <v>33859.199999999997</v>
      </c>
      <c r="F240" s="7">
        <v>33030.300000000003</v>
      </c>
      <c r="G240" s="7">
        <v>37479.64</v>
      </c>
      <c r="H240" s="7">
        <v>36745.58</v>
      </c>
      <c r="I240" s="7">
        <v>40702</v>
      </c>
      <c r="J240" s="7">
        <v>45200</v>
      </c>
      <c r="K240" s="7">
        <v>50350</v>
      </c>
      <c r="L240" s="7">
        <v>56220</v>
      </c>
      <c r="M240" s="7">
        <v>63178</v>
      </c>
      <c r="N240" s="7">
        <f>100*M240/F240</f>
        <v>191.27286158466617</v>
      </c>
      <c r="O240" s="7"/>
      <c r="P240" s="7"/>
      <c r="Q240" s="7"/>
      <c r="R240" s="7"/>
      <c r="S240" s="7">
        <v>102547</v>
      </c>
      <c r="T240" s="7">
        <f>100*S240/F240</f>
        <v>310.46342297829568</v>
      </c>
    </row>
    <row r="241" spans="1:20" ht="47.25">
      <c r="A241" s="3" t="s">
        <v>405</v>
      </c>
      <c r="B241" s="4" t="s">
        <v>406</v>
      </c>
      <c r="C241" s="2" t="s">
        <v>28</v>
      </c>
      <c r="D241" s="7">
        <v>102.5</v>
      </c>
      <c r="E241" s="7">
        <v>61.3</v>
      </c>
      <c r="F241" s="7">
        <v>78.64</v>
      </c>
      <c r="G241" s="7">
        <v>103.51</v>
      </c>
      <c r="H241" s="7">
        <v>101.13</v>
      </c>
      <c r="I241" s="7">
        <v>101.62</v>
      </c>
      <c r="J241" s="7">
        <v>101.88</v>
      </c>
      <c r="K241" s="7">
        <v>102.01</v>
      </c>
      <c r="L241" s="7">
        <v>102.25</v>
      </c>
      <c r="M241" s="7">
        <v>102.91</v>
      </c>
      <c r="N241" s="7">
        <f>M241*L241*K241*J241*I241*G241/10000000000</f>
        <v>115.0307835052954</v>
      </c>
      <c r="O241" s="7"/>
      <c r="P241" s="7"/>
      <c r="Q241" s="7"/>
      <c r="R241" s="7"/>
      <c r="S241" s="7">
        <v>105</v>
      </c>
      <c r="T241" s="7">
        <f>S241*R241*Q241*P241*O241*N241/10000000000</f>
        <v>0</v>
      </c>
    </row>
    <row r="242" spans="1:20" ht="47.25">
      <c r="A242" s="3" t="s">
        <v>407</v>
      </c>
      <c r="B242" s="4" t="s">
        <v>408</v>
      </c>
      <c r="C242" s="2" t="s">
        <v>41</v>
      </c>
      <c r="D242" s="7">
        <v>139661.5</v>
      </c>
      <c r="E242" s="7">
        <v>241986</v>
      </c>
      <c r="F242" s="7">
        <v>138367.32999999999</v>
      </c>
      <c r="G242" s="7">
        <v>40092</v>
      </c>
      <c r="H242" s="7">
        <v>153770.93</v>
      </c>
      <c r="I242" s="7">
        <v>1065</v>
      </c>
      <c r="J242" s="7">
        <v>1176</v>
      </c>
      <c r="K242" s="7">
        <v>56313.5</v>
      </c>
      <c r="L242" s="7">
        <v>1436</v>
      </c>
      <c r="M242" s="7">
        <v>85690</v>
      </c>
      <c r="N242" s="7">
        <f>100*M242/F242</f>
        <v>61.929358613771043</v>
      </c>
      <c r="O242" s="7"/>
      <c r="P242" s="7"/>
      <c r="Q242" s="7"/>
      <c r="R242" s="7"/>
      <c r="S242" s="7">
        <v>240485</v>
      </c>
      <c r="T242" s="7">
        <f>100*S242/F242</f>
        <v>173.8018649344466</v>
      </c>
    </row>
    <row r="243" spans="1:20" ht="63">
      <c r="A243" s="3" t="s">
        <v>409</v>
      </c>
      <c r="B243" s="4" t="s">
        <v>410</v>
      </c>
      <c r="C243" s="2" t="s">
        <v>28</v>
      </c>
      <c r="D243" s="7">
        <v>202</v>
      </c>
      <c r="E243" s="7">
        <v>159.5</v>
      </c>
      <c r="F243" s="7">
        <v>60.2</v>
      </c>
      <c r="G243" s="7">
        <v>27.33</v>
      </c>
      <c r="H243" s="7">
        <v>104.8</v>
      </c>
      <c r="I243" s="7">
        <v>102.25</v>
      </c>
      <c r="J243" s="7">
        <v>102.72</v>
      </c>
      <c r="K243" s="7">
        <v>4454.4799999999996</v>
      </c>
      <c r="L243" s="7">
        <v>2.37</v>
      </c>
      <c r="M243" s="7">
        <v>5550.95</v>
      </c>
      <c r="N243" s="7">
        <f>M243*L243*K243*J243*I243*G243/10000000000</f>
        <v>1682.1729067978533</v>
      </c>
      <c r="O243" s="7"/>
      <c r="P243" s="7"/>
      <c r="Q243" s="7"/>
      <c r="R243" s="7"/>
      <c r="S243" s="7">
        <v>110</v>
      </c>
      <c r="T243" s="7">
        <f>S243*R243*Q243*P243*O243*N243/10000000000</f>
        <v>0</v>
      </c>
    </row>
    <row r="244" spans="1:20" ht="47.25">
      <c r="A244" s="3" t="s">
        <v>411</v>
      </c>
      <c r="B244" s="4" t="s">
        <v>412</v>
      </c>
      <c r="C244" s="2" t="s">
        <v>413</v>
      </c>
      <c r="D244" s="7">
        <v>2779</v>
      </c>
      <c r="E244" s="7">
        <v>1272</v>
      </c>
      <c r="F244" s="7">
        <v>1422</v>
      </c>
      <c r="G244" s="7">
        <v>1182</v>
      </c>
      <c r="H244" s="7">
        <v>1000</v>
      </c>
      <c r="I244" s="7">
        <v>1200</v>
      </c>
      <c r="J244" s="7">
        <v>1200</v>
      </c>
      <c r="K244" s="7">
        <v>1250</v>
      </c>
      <c r="L244" s="7">
        <v>1300</v>
      </c>
      <c r="M244" s="7">
        <v>1350</v>
      </c>
      <c r="N244" s="7">
        <f>M244+L244+K244+J244+I244+G244</f>
        <v>7482</v>
      </c>
      <c r="O244" s="7"/>
      <c r="P244" s="7"/>
      <c r="Q244" s="7"/>
      <c r="R244" s="7"/>
      <c r="S244" s="7">
        <v>1400</v>
      </c>
      <c r="T244" s="7">
        <f>S244+R244+Q244+P244+O244+N244</f>
        <v>8882</v>
      </c>
    </row>
    <row r="245" spans="1:20" ht="47.25">
      <c r="A245" s="3" t="s">
        <v>414</v>
      </c>
      <c r="B245" s="4" t="s">
        <v>415</v>
      </c>
      <c r="C245" s="2" t="s">
        <v>28</v>
      </c>
      <c r="D245" s="7"/>
      <c r="E245" s="7"/>
      <c r="F245" s="7"/>
      <c r="G245" s="7">
        <v>83.1</v>
      </c>
      <c r="H245" s="7"/>
      <c r="I245" s="7">
        <v>101.5</v>
      </c>
      <c r="J245" s="7">
        <v>100</v>
      </c>
      <c r="K245" s="7">
        <v>104</v>
      </c>
      <c r="L245" s="7">
        <v>104</v>
      </c>
      <c r="M245" s="7">
        <v>104</v>
      </c>
      <c r="N245" s="7">
        <f>M245*L245*K245*J245*I245*G245/10000000000</f>
        <v>94.878341375999995</v>
      </c>
      <c r="O245" s="7"/>
      <c r="P245" s="7"/>
      <c r="Q245" s="7"/>
      <c r="R245" s="7"/>
      <c r="S245" s="7">
        <v>104</v>
      </c>
      <c r="T245" s="7">
        <f>100*S244/F244</f>
        <v>98.452883263009852</v>
      </c>
    </row>
    <row r="246" spans="1:20" ht="47.25">
      <c r="A246" s="3" t="s">
        <v>416</v>
      </c>
      <c r="B246" s="4" t="s">
        <v>417</v>
      </c>
      <c r="C246" s="2" t="s">
        <v>418</v>
      </c>
      <c r="D246" s="7">
        <v>18.899999999999999</v>
      </c>
      <c r="E246" s="7">
        <v>19.899999999999999</v>
      </c>
      <c r="F246" s="7">
        <v>21.7</v>
      </c>
      <c r="G246" s="7">
        <v>21.2</v>
      </c>
      <c r="H246" s="7">
        <v>19.5</v>
      </c>
      <c r="I246" s="7">
        <v>21.4</v>
      </c>
      <c r="J246" s="7">
        <v>21.8</v>
      </c>
      <c r="K246" s="7">
        <v>21.9</v>
      </c>
      <c r="L246" s="7">
        <v>22</v>
      </c>
      <c r="M246" s="7">
        <v>22</v>
      </c>
      <c r="N246" s="7">
        <f>M246-F246</f>
        <v>0.30000000000000071</v>
      </c>
      <c r="O246" s="7"/>
      <c r="P246" s="7"/>
      <c r="Q246" s="7"/>
      <c r="R246" s="7"/>
      <c r="S246" s="7">
        <v>22</v>
      </c>
      <c r="T246" s="7">
        <f>S246-F246</f>
        <v>0.30000000000000071</v>
      </c>
    </row>
    <row r="247" spans="1:20" ht="31.5">
      <c r="A247" s="3" t="s">
        <v>419</v>
      </c>
      <c r="B247" s="4" t="s">
        <v>420</v>
      </c>
      <c r="C247" s="2" t="s">
        <v>41</v>
      </c>
      <c r="D247" s="7">
        <v>183921.5</v>
      </c>
      <c r="E247" s="7">
        <v>444159</v>
      </c>
      <c r="F247" s="7">
        <v>464840.3</v>
      </c>
      <c r="G247" s="7">
        <v>482319.2</v>
      </c>
      <c r="H247" s="7">
        <v>477866</v>
      </c>
      <c r="I247" s="7">
        <v>487423</v>
      </c>
      <c r="J247" s="7">
        <v>516475</v>
      </c>
      <c r="K247" s="7">
        <v>523084</v>
      </c>
      <c r="L247" s="7">
        <v>528315</v>
      </c>
      <c r="M247" s="7">
        <v>544164</v>
      </c>
      <c r="N247" s="7">
        <f t="shared" ref="N247:N252" si="6">100*M247/F247</f>
        <v>117.06472093749187</v>
      </c>
      <c r="O247" s="7"/>
      <c r="P247" s="7"/>
      <c r="Q247" s="7"/>
      <c r="R247" s="7"/>
      <c r="S247" s="7">
        <v>571372</v>
      </c>
      <c r="T247" s="7">
        <f t="shared" ref="T247:T252" si="7">100*S247/F247</f>
        <v>122.91791395883705</v>
      </c>
    </row>
    <row r="248" spans="1:20" ht="31.5">
      <c r="A248" s="3" t="s">
        <v>421</v>
      </c>
      <c r="B248" s="4" t="s">
        <v>422</v>
      </c>
      <c r="C248" s="2" t="s">
        <v>22</v>
      </c>
      <c r="D248" s="6">
        <v>886</v>
      </c>
      <c r="E248" s="6">
        <v>1180</v>
      </c>
      <c r="F248" s="6">
        <v>1127</v>
      </c>
      <c r="G248" s="6">
        <v>1066</v>
      </c>
      <c r="H248" s="6">
        <v>1190</v>
      </c>
      <c r="I248" s="6">
        <v>1100</v>
      </c>
      <c r="J248" s="6">
        <v>1204</v>
      </c>
      <c r="K248" s="6">
        <v>1206</v>
      </c>
      <c r="L248" s="6">
        <v>1210</v>
      </c>
      <c r="M248" s="6">
        <v>1215</v>
      </c>
      <c r="N248" s="6">
        <f t="shared" si="6"/>
        <v>107.80834072759538</v>
      </c>
      <c r="O248" s="6"/>
      <c r="P248" s="6"/>
      <c r="Q248" s="6"/>
      <c r="R248" s="6"/>
      <c r="S248" s="6">
        <v>1220</v>
      </c>
      <c r="T248" s="6">
        <f t="shared" si="7"/>
        <v>108.25199645075422</v>
      </c>
    </row>
    <row r="249" spans="1:20" ht="47.25">
      <c r="A249" s="3" t="s">
        <v>423</v>
      </c>
      <c r="B249" s="4" t="s">
        <v>424</v>
      </c>
      <c r="C249" s="2" t="s">
        <v>22</v>
      </c>
      <c r="D249" s="6">
        <v>662</v>
      </c>
      <c r="E249" s="6">
        <v>706</v>
      </c>
      <c r="F249" s="6">
        <v>735</v>
      </c>
      <c r="G249" s="6">
        <v>723</v>
      </c>
      <c r="H249" s="6">
        <v>735</v>
      </c>
      <c r="I249" s="6">
        <v>735</v>
      </c>
      <c r="J249" s="6">
        <v>745</v>
      </c>
      <c r="K249" s="6">
        <v>750</v>
      </c>
      <c r="L249" s="6">
        <v>758</v>
      </c>
      <c r="M249" s="6">
        <v>768</v>
      </c>
      <c r="N249" s="6">
        <f t="shared" si="6"/>
        <v>104.48979591836735</v>
      </c>
      <c r="O249" s="6"/>
      <c r="P249" s="6"/>
      <c r="Q249" s="6"/>
      <c r="R249" s="6"/>
      <c r="S249" s="6">
        <v>790</v>
      </c>
      <c r="T249" s="6">
        <f t="shared" si="7"/>
        <v>107.48299319727892</v>
      </c>
    </row>
    <row r="250" spans="1:20" ht="63">
      <c r="A250" s="3" t="s">
        <v>425</v>
      </c>
      <c r="B250" s="4" t="s">
        <v>426</v>
      </c>
      <c r="C250" s="2" t="s">
        <v>22</v>
      </c>
      <c r="D250" s="6">
        <v>441</v>
      </c>
      <c r="E250" s="6">
        <v>480</v>
      </c>
      <c r="F250" s="6">
        <v>452</v>
      </c>
      <c r="G250" s="6">
        <v>456</v>
      </c>
      <c r="H250" s="6">
        <v>480</v>
      </c>
      <c r="I250" s="6">
        <v>440</v>
      </c>
      <c r="J250" s="6">
        <v>443</v>
      </c>
      <c r="K250" s="6">
        <v>445</v>
      </c>
      <c r="L250" s="6">
        <v>447</v>
      </c>
      <c r="M250" s="6">
        <v>454</v>
      </c>
      <c r="N250" s="6">
        <f t="shared" si="6"/>
        <v>100.4424778761062</v>
      </c>
      <c r="O250" s="6"/>
      <c r="P250" s="6"/>
      <c r="Q250" s="6"/>
      <c r="R250" s="6"/>
      <c r="S250" s="6">
        <v>460</v>
      </c>
      <c r="T250" s="6">
        <f t="shared" si="7"/>
        <v>101.76991150442478</v>
      </c>
    </row>
    <row r="251" spans="1:20" ht="47.25">
      <c r="A251" s="3" t="s">
        <v>427</v>
      </c>
      <c r="B251" s="4" t="s">
        <v>428</v>
      </c>
      <c r="C251" s="2" t="s">
        <v>22</v>
      </c>
      <c r="D251" s="7">
        <v>287</v>
      </c>
      <c r="E251" s="7">
        <v>306</v>
      </c>
      <c r="F251" s="7">
        <v>342</v>
      </c>
      <c r="G251" s="7">
        <v>340</v>
      </c>
      <c r="H251" s="7">
        <v>340</v>
      </c>
      <c r="I251" s="7">
        <v>340</v>
      </c>
      <c r="J251" s="7">
        <v>342</v>
      </c>
      <c r="K251" s="7">
        <v>342</v>
      </c>
      <c r="L251" s="7">
        <v>342</v>
      </c>
      <c r="M251" s="7">
        <v>345</v>
      </c>
      <c r="N251" s="7">
        <f t="shared" si="6"/>
        <v>100.87719298245614</v>
      </c>
      <c r="O251" s="7"/>
      <c r="P251" s="7"/>
      <c r="Q251" s="7"/>
      <c r="R251" s="7"/>
      <c r="S251" s="7">
        <v>360</v>
      </c>
      <c r="T251" s="7">
        <f t="shared" si="7"/>
        <v>105.26315789473684</v>
      </c>
    </row>
    <row r="252" spans="1:20" ht="267.75">
      <c r="A252" s="3" t="s">
        <v>429</v>
      </c>
      <c r="B252" s="10" t="s">
        <v>430</v>
      </c>
      <c r="C252" s="2" t="s">
        <v>41</v>
      </c>
      <c r="D252" s="7">
        <v>39042.9</v>
      </c>
      <c r="E252" s="7">
        <v>48943.68</v>
      </c>
      <c r="F252" s="7">
        <v>54366.28</v>
      </c>
      <c r="G252" s="7">
        <v>51800.45</v>
      </c>
      <c r="H252" s="7">
        <v>48019.91</v>
      </c>
      <c r="I252" s="7">
        <v>70385.06</v>
      </c>
      <c r="J252" s="7">
        <v>74969.55</v>
      </c>
      <c r="K252" s="7">
        <v>80411.87</v>
      </c>
      <c r="L252" s="7">
        <v>82959.59</v>
      </c>
      <c r="M252" s="7">
        <v>74684.2</v>
      </c>
      <c r="N252" s="7">
        <f t="shared" si="6"/>
        <v>137.37228296657415</v>
      </c>
      <c r="O252" s="7"/>
      <c r="P252" s="7"/>
      <c r="Q252" s="7"/>
      <c r="R252" s="7"/>
      <c r="S252" s="7">
        <v>81285.3</v>
      </c>
      <c r="T252" s="7">
        <f t="shared" si="7"/>
        <v>149.51418415974018</v>
      </c>
    </row>
    <row r="253" spans="1:20" ht="63">
      <c r="A253" s="3" t="s">
        <v>431</v>
      </c>
      <c r="B253" s="4" t="s">
        <v>432</v>
      </c>
      <c r="C253" s="2" t="s">
        <v>28</v>
      </c>
      <c r="D253" s="7">
        <v>8.76</v>
      </c>
      <c r="E253" s="7">
        <v>9</v>
      </c>
      <c r="F253" s="7">
        <v>8.5</v>
      </c>
      <c r="G253" s="7">
        <v>8.1</v>
      </c>
      <c r="H253" s="7">
        <v>8.1999999999999993</v>
      </c>
      <c r="I253" s="7">
        <v>11.1</v>
      </c>
      <c r="J253" s="7">
        <v>11.8</v>
      </c>
      <c r="K253" s="7">
        <v>13</v>
      </c>
      <c r="L253" s="7">
        <v>12</v>
      </c>
      <c r="M253" s="7">
        <v>12.3</v>
      </c>
      <c r="N253" s="7">
        <f>M253-F253</f>
        <v>3.8000000000000007</v>
      </c>
      <c r="O253" s="7"/>
      <c r="P253" s="7"/>
      <c r="Q253" s="7"/>
      <c r="R253" s="7"/>
      <c r="S253" s="7">
        <v>12.7</v>
      </c>
      <c r="T253" s="7">
        <f>S253-F253</f>
        <v>4.1999999999999993</v>
      </c>
    </row>
    <row r="254" spans="1:20">
      <c r="A254" s="3"/>
      <c r="B254" s="4"/>
      <c r="C254" s="2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</row>
  </sheetData>
  <mergeCells count="2">
    <mergeCell ref="A1:T1"/>
    <mergeCell ref="A2:T2"/>
  </mergeCells>
  <pageMargins left="0.7" right="0.7" top="0.75" bottom="0.75" header="0.3" footer="0.3"/>
  <pageSetup paperSize="9" scale="4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2012-09-19T04:56:06Z</cp:lastPrinted>
  <dcterms:created xsi:type="dcterms:W3CDTF">2011-09-21T05:55:28Z</dcterms:created>
  <dcterms:modified xsi:type="dcterms:W3CDTF">2012-09-19T05:01:32Z</dcterms:modified>
</cp:coreProperties>
</file>